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Лена\отчеты лена 2019\065\3 кв 2019\"/>
    </mc:Choice>
  </mc:AlternateContent>
  <bookViews>
    <workbookView xWindow="120" yWindow="120" windowWidth="17055" windowHeight="9090"/>
  </bookViews>
  <sheets>
    <sheet name="2кв. 2017 г." sheetId="5" r:id="rId1"/>
    <sheet name="2016" sheetId="4" r:id="rId2"/>
    <sheet name="1 июля" sheetId="3" r:id="rId3"/>
    <sheet name="за 2015 год" sheetId="2" r:id="rId4"/>
    <sheet name="на 1 окт" sheetId="1" r:id="rId5"/>
  </sheets>
  <definedNames>
    <definedName name="_xlnm.Print_Area" localSheetId="0">'2кв. 2017 г.'!$A$1:$Q$51</definedName>
  </definedNames>
  <calcPr calcId="162913"/>
</workbook>
</file>

<file path=xl/calcChain.xml><?xml version="1.0" encoding="utf-8"?>
<calcChain xmlns="http://schemas.openxmlformats.org/spreadsheetml/2006/main">
  <c r="M27" i="5" l="1"/>
  <c r="M45" i="5" l="1"/>
  <c r="L45" i="5"/>
  <c r="I45" i="5"/>
  <c r="L13" i="5"/>
  <c r="I13" i="5" l="1"/>
  <c r="G45" i="5" l="1"/>
  <c r="G27" i="5"/>
  <c r="M13" i="5"/>
  <c r="G13" i="5"/>
  <c r="H27" i="5" l="1"/>
  <c r="I27" i="5"/>
  <c r="J27" i="5"/>
  <c r="J51" i="5" s="1"/>
  <c r="K27" i="5"/>
  <c r="L27" i="5"/>
  <c r="F51" i="5" l="1"/>
  <c r="O45" i="5" l="1"/>
  <c r="K45" i="5"/>
  <c r="H45" i="5"/>
  <c r="O27" i="5"/>
  <c r="O13" i="5"/>
  <c r="M51" i="5"/>
  <c r="K13" i="5"/>
  <c r="I51" i="5"/>
  <c r="H13" i="5"/>
  <c r="I27" i="4"/>
  <c r="M27" i="4"/>
  <c r="H51" i="5" l="1"/>
  <c r="K51" i="5"/>
  <c r="L51" i="5"/>
  <c r="G51" i="5"/>
  <c r="I13" i="4"/>
  <c r="M13" i="4"/>
  <c r="O13" i="4"/>
  <c r="K13" i="4"/>
  <c r="O27" i="4"/>
  <c r="K27" i="4"/>
  <c r="O44" i="4"/>
  <c r="K44" i="4"/>
  <c r="L44" i="4" l="1"/>
  <c r="H44" i="4"/>
  <c r="G44" i="4"/>
  <c r="L27" i="4"/>
  <c r="H27" i="4"/>
  <c r="G27" i="4"/>
  <c r="L13" i="4"/>
  <c r="H13" i="4"/>
  <c r="G13" i="4"/>
  <c r="O47" i="3"/>
  <c r="N47" i="3"/>
  <c r="M47" i="3"/>
  <c r="L47" i="3"/>
  <c r="J47" i="3"/>
  <c r="I47" i="3"/>
  <c r="H47" i="3"/>
  <c r="G47" i="3"/>
  <c r="O29" i="3"/>
  <c r="N29" i="3"/>
  <c r="M29" i="3"/>
  <c r="L29" i="3"/>
  <c r="J29" i="3"/>
  <c r="I29" i="3"/>
  <c r="H29" i="3"/>
  <c r="G29" i="3"/>
  <c r="O13" i="3"/>
  <c r="N13" i="3"/>
  <c r="M13" i="3"/>
  <c r="L13" i="3"/>
  <c r="J13" i="3"/>
  <c r="I13" i="3"/>
  <c r="H13" i="3"/>
  <c r="G13" i="3"/>
  <c r="O47" i="2"/>
  <c r="N47" i="2"/>
  <c r="M47" i="2"/>
  <c r="L47" i="2"/>
  <c r="J47" i="2"/>
  <c r="I47" i="2"/>
  <c r="H47" i="2"/>
  <c r="G47" i="2"/>
  <c r="O29" i="2"/>
  <c r="N29" i="2"/>
  <c r="M29" i="2"/>
  <c r="L29" i="2"/>
  <c r="J29" i="2"/>
  <c r="I29" i="2"/>
  <c r="H29" i="2"/>
  <c r="G29" i="2"/>
  <c r="O13" i="2"/>
  <c r="N13" i="2"/>
  <c r="M13" i="2"/>
  <c r="L13" i="2"/>
  <c r="J13" i="2"/>
  <c r="I13" i="2"/>
  <c r="H13" i="2"/>
  <c r="G13" i="2"/>
  <c r="O31" i="1"/>
  <c r="N31" i="1"/>
  <c r="M31" i="1"/>
  <c r="L31" i="1"/>
  <c r="J31" i="1"/>
  <c r="I31" i="1"/>
  <c r="H31" i="1"/>
  <c r="G31" i="1"/>
  <c r="O49" i="1"/>
  <c r="N49" i="1"/>
  <c r="O13" i="1"/>
  <c r="N13" i="1"/>
  <c r="J49" i="1"/>
  <c r="I49" i="1"/>
  <c r="J13" i="1"/>
  <c r="I13" i="1"/>
  <c r="M13" i="1"/>
  <c r="L13" i="1"/>
  <c r="H13" i="1"/>
  <c r="G13" i="1"/>
  <c r="M49" i="1"/>
  <c r="L49" i="1"/>
  <c r="H49" i="1"/>
  <c r="G49" i="1"/>
</calcChain>
</file>

<file path=xl/sharedStrings.xml><?xml version="1.0" encoding="utf-8"?>
<sst xmlns="http://schemas.openxmlformats.org/spreadsheetml/2006/main" count="1033" uniqueCount="265">
  <si>
    <t xml:space="preserve"> </t>
  </si>
  <si>
    <t>(тыс. рублей)</t>
  </si>
  <si>
    <t>Наименование показателя</t>
  </si>
  <si>
    <t>Коды бюджетной классификации</t>
  </si>
  <si>
    <t>Изменения</t>
  </si>
  <si>
    <t>Перечислено получателям из республи-канского бюджета Республики Алтай</t>
  </si>
  <si>
    <t>Федеральный бюджет</t>
  </si>
  <si>
    <t>Ве-дом-ства</t>
  </si>
  <si>
    <t>Раз-дел</t>
  </si>
  <si>
    <t>Под-раз-дел</t>
  </si>
  <si>
    <t xml:space="preserve">Целевая статья </t>
  </si>
  <si>
    <t>Целевая статья</t>
  </si>
  <si>
    <t>Предусмотрено соглашением</t>
  </si>
  <si>
    <t>Перечислено получателям</t>
  </si>
  <si>
    <t>905</t>
  </si>
  <si>
    <t>04</t>
  </si>
  <si>
    <t>05</t>
  </si>
  <si>
    <t>Субсидия на приобретение минеральных удобрений, средств защиты растений и внесение органических удобрений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</si>
  <si>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01 1 1002</t>
  </si>
  <si>
    <t>Поддержка элитного семеноводства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</si>
  <si>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01 1 2001</t>
  </si>
  <si>
    <t>Возмещение части  процентной ставки  по инвестиционным кредитам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</si>
  <si>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01 1 2003</t>
  </si>
  <si>
    <t>0115039</t>
  </si>
  <si>
    <t>Возмещение части затрат на закладку и уход за многолетними плодовыми и ягодными насаждениями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</si>
  <si>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01 1 2005</t>
  </si>
  <si>
    <t>0115034</t>
  </si>
  <si>
    <t>Субсидии на возмещение части затрат на раскорчевку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</si>
  <si>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01 1 2006</t>
  </si>
  <si>
    <t>0115033</t>
  </si>
  <si>
    <t>Субсидии на приобретение семян  с учетом доставки в районы Крайнего Севера и приравненные к ним районы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</si>
  <si>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01 1 2007</t>
  </si>
  <si>
    <t>Оказание несвязанной поддержки сельскохозяйственным товаропроизводителям в области растениеводства за счет средств республиканского бюджета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</si>
  <si>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01 1 2008</t>
  </si>
  <si>
    <t>0115041</t>
  </si>
  <si>
    <t>01 2 1001</t>
  </si>
  <si>
    <t>0125042</t>
  </si>
  <si>
    <t>Возмещение части затрат по наращиванию маточного поголовья овец и коз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</si>
  <si>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01 2 1003</t>
  </si>
  <si>
    <t>0125044</t>
  </si>
  <si>
    <t>Возмещение части затрат по наращиванию поголовья северных оленей, маралов и мясных табунных лошадей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</si>
  <si>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01 2 1004</t>
  </si>
  <si>
    <t>0125045</t>
  </si>
  <si>
    <t>Субсидии на 1 литр реализованного товарного молока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</si>
  <si>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01 2 1005</t>
  </si>
  <si>
    <t>0125043</t>
  </si>
  <si>
    <t>01 2 1006</t>
  </si>
  <si>
    <t>01 2 1007</t>
  </si>
  <si>
    <t>0125050</t>
  </si>
  <si>
    <t>Возмещение части  процентной ставки  по инвестиционным кредитам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</si>
  <si>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01 2 1010</t>
  </si>
  <si>
    <t>0125048</t>
  </si>
  <si>
    <t>Возмещение части затрат на уплату процентов по прочим инвестиционным кредитам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</si>
  <si>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01 2 1012</t>
  </si>
  <si>
    <t>Поддержка других отраслей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</si>
  <si>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01 2 1014</t>
  </si>
  <si>
    <t>Субсидии на возмещение части процентной ставки по инвестиционным кредитам на строительство и реконструкцию объектов для мясного животноводства</t>
  </si>
  <si>
    <t>01 2 1015</t>
  </si>
  <si>
    <t>Развитие молочного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</si>
  <si>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01 2 2000</t>
  </si>
  <si>
    <t>01 2 4000</t>
  </si>
  <si>
    <t>0125051</t>
  </si>
  <si>
    <t>Гранты на поддержку начинающих фермеров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</si>
  <si>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01 3 1001</t>
  </si>
  <si>
    <t>Гранты на развитие семейных животноводческих ферм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</si>
  <si>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01 3 1002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</si>
  <si>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</si>
  <si>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01 3 1003</t>
  </si>
  <si>
    <t>Возмещение части затрат крестьянских (фермерских) хозяйств  при оформлении в собственность земельных участков из земель сельскохозяйственного назначения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</si>
  <si>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01 3 1004</t>
  </si>
  <si>
    <t>Приобретение техники и оборудования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</si>
  <si>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01 4 1001</t>
  </si>
  <si>
    <t>Средства бюджета на реализацию Указа Президента РФ № 596</t>
  </si>
  <si>
    <t>Предусмотрено Законом о республик. бюджете на 2015 год</t>
  </si>
  <si>
    <t>строка 4.  Стимулирование  роста производительности труда</t>
  </si>
  <si>
    <r>
      <t xml:space="preserve">Субсидии на поддержку племенного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</t>
    </r>
    <r>
      <rPr>
        <b/>
        <sz val="12"/>
        <rFont val="Times New Roman"/>
        <family val="1"/>
        <charset val="204"/>
      </rPr>
      <t>(на содержание  племенного маточного поголовья)</t>
    </r>
  </si>
  <si>
    <r>
      <t xml:space="preserve">Субсидии на поддержку племенных заводов и репродукторов генофондных хозяйств Республики Алтай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</t>
    </r>
    <r>
      <rPr>
        <b/>
        <sz val="12"/>
        <rFont val="Times New Roman"/>
        <family val="1"/>
        <charset val="204"/>
      </rPr>
      <t>(на содержание племенного маточного поголовья)</t>
    </r>
  </si>
  <si>
    <r>
      <t xml:space="preserve">Субсидии на поддержку племенного крупного рогатого скота мясного направления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 </t>
    </r>
    <r>
      <rPr>
        <b/>
        <sz val="12"/>
        <rFont val="Times New Roman"/>
        <family val="1"/>
        <charset val="204"/>
      </rPr>
      <t>(на содержание племенного маточного поголовья)</t>
    </r>
  </si>
  <si>
    <r>
      <t xml:space="preserve">Субсидии на поддержку племенных заводов и репродукторов генофондных хозяйств Республики Алтай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</t>
    </r>
    <r>
      <rPr>
        <b/>
        <sz val="12"/>
        <rFont val="Times New Roman"/>
        <family val="1"/>
        <charset val="204"/>
      </rPr>
      <t>(на приобретение племенного скота)</t>
    </r>
  </si>
  <si>
    <r>
      <t xml:space="preserve">Субсидии на поддержку племенного крупного рогатого скота мясного направления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</t>
    </r>
    <r>
      <rPr>
        <b/>
        <sz val="12"/>
        <rFont val="Times New Roman"/>
        <family val="1"/>
        <charset val="204"/>
      </rPr>
      <t>(на приобретение племенного скота)</t>
    </r>
  </si>
  <si>
    <r>
      <t xml:space="preserve">Субсидии на поддержку племенного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</t>
    </r>
    <r>
      <rPr>
        <b/>
        <sz val="12"/>
        <rFont val="Times New Roman"/>
        <family val="1"/>
        <charset val="204"/>
      </rPr>
      <t>(на приобретение племенного скота)</t>
    </r>
  </si>
  <si>
    <t>строка 1. Высокопроизводительные рабочие места</t>
  </si>
  <si>
    <r>
      <t xml:space="preserve">Развитие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</t>
    </r>
    <r>
      <rPr>
        <b/>
        <sz val="12"/>
        <rFont val="Times New Roman"/>
        <family val="1"/>
        <charset val="204"/>
      </rPr>
      <t>(на содержание маточного поголовья "корова-теленок"</t>
    </r>
  </si>
  <si>
    <r>
      <t xml:space="preserve">Развитие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</t>
    </r>
    <r>
      <rPr>
        <b/>
        <sz val="12"/>
        <rFont val="Times New Roman"/>
        <family val="1"/>
        <charset val="204"/>
      </rPr>
      <t>(на приобретение оборудования)</t>
    </r>
  </si>
  <si>
    <t>Строка 2  Инвестиции</t>
  </si>
  <si>
    <t>0135053</t>
  </si>
  <si>
    <t>0135054</t>
  </si>
  <si>
    <t>0135056</t>
  </si>
  <si>
    <t>0125052</t>
  </si>
  <si>
    <t xml:space="preserve">Развитие садоводства и питомниководства в рамках подпрограммы "Развитие растениеводства" государственной программы "Развитие сельского хозяйства и регулирование рынков сельскохозяйственной продукции, сырья и продовольствия" </t>
  </si>
  <si>
    <t>0116000</t>
  </si>
  <si>
    <t>Гранты на развитие материально-технической базы с/х потребительских сбытовых и перерабатывающих кооперативов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</si>
  <si>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01 3 1005</t>
  </si>
  <si>
    <t>Развитие мелиорации земель с/х назначения в рамках подпрограммы "Развитие мелиорации земель с/х назначения Республики Алтай"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</si>
  <si>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0171000</t>
  </si>
  <si>
    <t>2016 год</t>
  </si>
  <si>
    <t>2017 год</t>
  </si>
  <si>
    <t>0115031</t>
  </si>
  <si>
    <t>0115036</t>
  </si>
  <si>
    <t>Субсидии на 1 литр реализованного товарного молока в рамках подпрограммы "Развитие молочного скотоводства"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</si>
  <si>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0135438</t>
  </si>
  <si>
    <t>0175076</t>
  </si>
  <si>
    <t>Поддержка рыбохозяйственного комплекса Республики Алтай</t>
  </si>
  <si>
    <t>0181000</t>
  </si>
  <si>
    <t>0191000</t>
  </si>
  <si>
    <t>Развитие безвирусного семенного картофелеводства</t>
  </si>
  <si>
    <t>Субсидии на поддержку  производства и реализации тонкорунной и полутонкорунной шерсти</t>
  </si>
  <si>
    <t>01 2 1002</t>
  </si>
  <si>
    <t>0125436</t>
  </si>
  <si>
    <t>Субсидии на возмещение части процентной ставки по инвестиционным кредитам на строительство и реконструкцию объектов для молочного скотоводства</t>
  </si>
  <si>
    <t>01 2 2002</t>
  </si>
  <si>
    <t>0125444</t>
  </si>
  <si>
    <t xml:space="preserve"> на 1 октября  2015 года</t>
  </si>
  <si>
    <t xml:space="preserve"> на 1 апреля  2016 года</t>
  </si>
  <si>
    <t>Предусмотрено Законом о республик. бюджете на 2016 год</t>
  </si>
  <si>
    <t>01 1 0101002</t>
  </si>
  <si>
    <t xml:space="preserve"> 01 Д 01 R0310
</t>
  </si>
  <si>
    <t xml:space="preserve"> 01 Д 01 50310
</t>
  </si>
  <si>
    <t>01 1 01R0360</t>
  </si>
  <si>
    <t>01 1 0150360</t>
  </si>
  <si>
    <t>01 1 01R0410</t>
  </si>
  <si>
    <t>01 1 0150410</t>
  </si>
  <si>
    <t>01 Д 01 R0420</t>
  </si>
  <si>
    <t>01 Д 01 50420</t>
  </si>
  <si>
    <t>01 2 01R4360</t>
  </si>
  <si>
    <t>01 2 0154360</t>
  </si>
  <si>
    <t>01 2 01R0440</t>
  </si>
  <si>
    <t>01 2 0150440</t>
  </si>
  <si>
    <t>01 2 01R0450</t>
  </si>
  <si>
    <t>01 2 0150450</t>
  </si>
  <si>
    <t>01 Г 01 R0430</t>
  </si>
  <si>
    <t>01 Г 01 50430</t>
  </si>
  <si>
    <t>01 Д 01 01000</t>
  </si>
  <si>
    <t>01 Д 01 R0500</t>
  </si>
  <si>
    <t>01 Д 01 50500</t>
  </si>
  <si>
    <t>01 2 01 02000</t>
  </si>
  <si>
    <t>01 В 01 R4530</t>
  </si>
  <si>
    <t xml:space="preserve">Софинансирование расходов на содержание товарного маточного поголовья крупного рогатого скота мясных пород и их помесей
</t>
  </si>
  <si>
    <t>01 В 01 54530</t>
  </si>
  <si>
    <t>01301 R0560</t>
  </si>
  <si>
    <t>01 1 01R0390</t>
  </si>
  <si>
    <t>01 1 0150390</t>
  </si>
  <si>
    <t>01 1 01R0340</t>
  </si>
  <si>
    <t>01 1 0150340</t>
  </si>
  <si>
    <t>01 1 01R0330</t>
  </si>
  <si>
    <t>01 1 0150330</t>
  </si>
  <si>
    <t>01 1 0103001</t>
  </si>
  <si>
    <t>01 2 01R0480</t>
  </si>
  <si>
    <t>01 2 0150480</t>
  </si>
  <si>
    <t>01 2 01 03000</t>
  </si>
  <si>
    <t>01 В 01 R0520</t>
  </si>
  <si>
    <t>01 В 01 50520</t>
  </si>
  <si>
    <t>01 Г 01 R4440</t>
  </si>
  <si>
    <t>01 Г 01 54440</t>
  </si>
  <si>
    <t>01301 R0550</t>
  </si>
  <si>
    <t>О1301 50550</t>
  </si>
  <si>
    <t>01 4 0101000</t>
  </si>
  <si>
    <t>О170100000</t>
  </si>
  <si>
    <t>О180100000</t>
  </si>
  <si>
    <t>01 Б 01 02000</t>
  </si>
  <si>
    <t>Возмещение части затрат на приобретение  техники и оборудования в области картофелеводства</t>
  </si>
  <si>
    <t>01 В 01 01000</t>
  </si>
  <si>
    <r>
      <t xml:space="preserve">Технологическая модернизация мясных племенных репродукторных ферм в рамках </t>
    </r>
    <r>
      <rPr>
        <b/>
        <sz val="12"/>
        <color theme="1"/>
        <rFont val="Times New Roman"/>
        <family val="1"/>
        <charset val="204"/>
      </rPr>
      <t xml:space="preserve">подпрограммы «Развитие мясного скотоводства»  </t>
    </r>
  </si>
  <si>
    <t>01 Г 01 02000</t>
  </si>
  <si>
    <r>
      <t xml:space="preserve">Возмещение части затрат на приобретение оборудования, машин и механизмов для молочного скотоводства в рамках </t>
    </r>
    <r>
      <rPr>
        <b/>
        <sz val="12"/>
        <color theme="1"/>
        <rFont val="Times New Roman"/>
        <family val="1"/>
        <charset val="204"/>
      </rPr>
      <t xml:space="preserve">подпрограммы «Развитие молочного скотоводства»  </t>
    </r>
  </si>
  <si>
    <t>01301 R4380</t>
  </si>
  <si>
    <t xml:space="preserve">Гранты на развитие материально-технической базы с/х потребительских сбытовых и перерабатывающих кооперативов </t>
  </si>
  <si>
    <t>О1301 54380</t>
  </si>
  <si>
    <t>01301 R0530</t>
  </si>
  <si>
    <t>О1301 50530</t>
  </si>
  <si>
    <t>01301 R0540</t>
  </si>
  <si>
    <t>01301 50540</t>
  </si>
  <si>
    <t>Федеральный бюджет 2016 год</t>
  </si>
  <si>
    <t xml:space="preserve">Субсидия на приобретение минеральных удобрений, средств защиты растений и внесение органических удобрений </t>
  </si>
  <si>
    <t xml:space="preserve">Поддержка элитного семеноводства </t>
  </si>
  <si>
    <t xml:space="preserve">Субсидии на приобретение семян  с учетом доставки в районы Крайнего Севера и приравненные к ним районы </t>
  </si>
  <si>
    <t xml:space="preserve">Оказание несвязанной поддержки сельскохозяйственным товаропроизводителям в области растениеводства </t>
  </si>
  <si>
    <r>
      <t xml:space="preserve">Субсидии на поддержку племенного животноводства  </t>
    </r>
    <r>
      <rPr>
        <b/>
        <sz val="12"/>
        <rFont val="Times New Roman"/>
        <family val="1"/>
        <charset val="204"/>
      </rPr>
      <t>(на содержание  племенного маточного поголовья)</t>
    </r>
  </si>
  <si>
    <t xml:space="preserve">Возмещение части затрат по наращиванию маточного поголовья овец и коз </t>
  </si>
  <si>
    <t xml:space="preserve">Возмещение части затрат по наращиванию поголовья северных оленей, маралов и мясных табунных лошадей </t>
  </si>
  <si>
    <t xml:space="preserve">Субсидии на 1 литр реализованного товарного молока </t>
  </si>
  <si>
    <r>
      <t xml:space="preserve">Субсидии на поддержку племенных заводов и репродукторов генофондных хозяйств Республики Алтай  </t>
    </r>
    <r>
      <rPr>
        <b/>
        <sz val="12"/>
        <rFont val="Times New Roman"/>
        <family val="1"/>
        <charset val="204"/>
      </rPr>
      <t>(на содержание племенного маточного поголовья)</t>
    </r>
  </si>
  <si>
    <r>
      <t xml:space="preserve">Субсидии на поддержку племенного крупного рогатого скота мясного направления  </t>
    </r>
    <r>
      <rPr>
        <b/>
        <sz val="12"/>
        <rFont val="Times New Roman"/>
        <family val="1"/>
        <charset val="204"/>
      </rPr>
      <t>(на содержание племенного маточного поголовья)</t>
    </r>
  </si>
  <si>
    <t xml:space="preserve">Поддержка других отраслей животноводства </t>
  </si>
  <si>
    <t xml:space="preserve">Возмещение части затрат крестьянских (фермерских) хозяйств  при оформлении в собственность земельных участков из земель сельскохозяйственного назначения </t>
  </si>
  <si>
    <t xml:space="preserve">Возмещение части  процентной ставки  по инвестиционным кредитам на развитие растениеводства, переработки и развития инфраструктуры и логистического обеспечения рынков продукции растениеводства </t>
  </si>
  <si>
    <t xml:space="preserve">Возмещение части затрат на закладку и уход за многолетними плодовыми и ягодными насаждениями </t>
  </si>
  <si>
    <t>Субсидии на возмещение части затрат на раскорчевку вышедших из эксплуатации старых садов</t>
  </si>
  <si>
    <t xml:space="preserve">Развитие садоводства и питомниководства </t>
  </si>
  <si>
    <r>
      <t xml:space="preserve">Субсидии на поддержку племенного животноводства  </t>
    </r>
    <r>
      <rPr>
        <b/>
        <sz val="12"/>
        <rFont val="Times New Roman"/>
        <family val="1"/>
        <charset val="204"/>
      </rPr>
      <t>(на приобретение племенного скота)</t>
    </r>
  </si>
  <si>
    <r>
      <t xml:space="preserve">Субсидии на поддержку племенных заводов и репродукторов генофондных хозяйств Республики Алтай  </t>
    </r>
    <r>
      <rPr>
        <b/>
        <sz val="12"/>
        <rFont val="Times New Roman"/>
        <family val="1"/>
        <charset val="204"/>
      </rPr>
      <t>(на приобретение племенного скота)</t>
    </r>
  </si>
  <si>
    <r>
      <t xml:space="preserve">Субсидии на поддержку племенного крупного рогатого скота мясного направления  </t>
    </r>
    <r>
      <rPr>
        <b/>
        <sz val="12"/>
        <rFont val="Times New Roman"/>
        <family val="1"/>
        <charset val="204"/>
      </rPr>
      <t>(на приобретение племенного скота)</t>
    </r>
  </si>
  <si>
    <t xml:space="preserve">Возмещение части  процентной ставки  по инвестиционным кредитам на развитие животноводства, переработки и развития инфраструктуры и логистического обеспечения рынков продукции животноводства </t>
  </si>
  <si>
    <t xml:space="preserve">Возмещение части затрат на уплату процентов по прочим инвестиционным кредитам 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</si>
  <si>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</si>
  <si>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Приобретение техники и оборудования </t>
  </si>
  <si>
    <t xml:space="preserve">Развитие мелиорации земель с/х назначения </t>
  </si>
  <si>
    <t xml:space="preserve">Гранты на поддержку начинающих фермеров </t>
  </si>
  <si>
    <t xml:space="preserve">Гранты на развитие семейных животноводческих ферм </t>
  </si>
  <si>
    <t>0170150760</t>
  </si>
  <si>
    <t>Возмещение части затрат на приобретение технических средств и оборудования для осуществления аквакультуры (товарного рыбоводства)</t>
  </si>
  <si>
    <t xml:space="preserve"> на 1 июля  2016 года</t>
  </si>
  <si>
    <t>Федеральный бюджет 2017 год</t>
  </si>
  <si>
    <t>Предусмотрено Законом о республик. бюджете на 2017 год</t>
  </si>
  <si>
    <t xml:space="preserve">Возмещение части затрат на приобретение оборудования, машин и механизмов для молочного скотоводства </t>
  </si>
  <si>
    <t xml:space="preserve">Технологическая модернизация мясных племенных репродукторных ферм </t>
  </si>
  <si>
    <t xml:space="preserve"> на 1 января  2017 года</t>
  </si>
  <si>
    <t>Возмещение части затрат на приобретение  техники и оборудования в области картофелеводства и овощеводства</t>
  </si>
  <si>
    <t>факт 2017 г.</t>
  </si>
  <si>
    <t>01 1 0201000</t>
  </si>
  <si>
    <t xml:space="preserve">Содержание товарного маточного поголовья крупного рогатого скота мясных пород и их помесей
</t>
  </si>
  <si>
    <t>01 1 02 03000</t>
  </si>
  <si>
    <t>01 1 02 05000</t>
  </si>
  <si>
    <t xml:space="preserve"> 01 1 02 R5431
</t>
  </si>
  <si>
    <t xml:space="preserve"> 01 1 02 R5433
</t>
  </si>
  <si>
    <t xml:space="preserve"> 01 1 02 R5434
</t>
  </si>
  <si>
    <t xml:space="preserve"> 01 1 01 R5410
</t>
  </si>
  <si>
    <t>Повышение продуктивности в молочном скотоводстве</t>
  </si>
  <si>
    <t xml:space="preserve"> 01 1 03 R5420
</t>
  </si>
  <si>
    <r>
      <t xml:space="preserve">Поддержка племенных заводов и репродукторов генофондных хозяйств Республики Алтай  </t>
    </r>
    <r>
      <rPr>
        <b/>
        <sz val="12"/>
        <rFont val="Times New Roman"/>
        <family val="1"/>
        <charset val="204"/>
      </rPr>
      <t>(на содержание племенного маточного поголовья)</t>
    </r>
  </si>
  <si>
    <t>01 1 04 01000</t>
  </si>
  <si>
    <t>01 1 04 02000</t>
  </si>
  <si>
    <t>01 1 04 03000</t>
  </si>
  <si>
    <t>01 1 04 05000</t>
  </si>
  <si>
    <t>01 1 04 07000</t>
  </si>
  <si>
    <r>
      <t xml:space="preserve">Поддержка племенного животноводства  </t>
    </r>
    <r>
      <rPr>
        <b/>
        <sz val="12"/>
        <rFont val="Times New Roman"/>
        <family val="1"/>
        <charset val="204"/>
      </rPr>
      <t>(на содержание  племенного маточного поголовья)</t>
    </r>
  </si>
  <si>
    <t xml:space="preserve"> 01 1 04 R5435
</t>
  </si>
  <si>
    <t xml:space="preserve"> 01 1 04 R5436
</t>
  </si>
  <si>
    <t xml:space="preserve"> 01 1 04 R5437
</t>
  </si>
  <si>
    <t xml:space="preserve"> 01 1 04 R5438
</t>
  </si>
  <si>
    <t xml:space="preserve"> 01 1 04 R5439
</t>
  </si>
  <si>
    <t xml:space="preserve"> 01 1 05 R5441
</t>
  </si>
  <si>
    <t xml:space="preserve"> 01 1 02 R5432
</t>
  </si>
  <si>
    <r>
      <t xml:space="preserve">Поддержка племенного животноводства  </t>
    </r>
    <r>
      <rPr>
        <b/>
        <sz val="12"/>
        <rFont val="Times New Roman"/>
        <family val="1"/>
        <charset val="204"/>
      </rPr>
      <t>(на приобретение племенного скота)</t>
    </r>
  </si>
  <si>
    <t xml:space="preserve"> 01 1 05 R5444
</t>
  </si>
  <si>
    <t xml:space="preserve"> 01 1 05 R5443
</t>
  </si>
  <si>
    <t xml:space="preserve"> 01 1 05 R5442
</t>
  </si>
  <si>
    <t>01 1 05 01000</t>
  </si>
  <si>
    <t>01106 R543М</t>
  </si>
  <si>
    <t>01 3 0101000</t>
  </si>
  <si>
    <t>Развитие мелиорации земель с/х назначения (R0761+R0762)</t>
  </si>
  <si>
    <t>О1501R0761+0762</t>
  </si>
  <si>
    <t>01 1 06  R543Ж</t>
  </si>
  <si>
    <t>01 1 06  R543И</t>
  </si>
  <si>
    <t>01 1 06  R543Л</t>
  </si>
  <si>
    <t>ВСЕГО</t>
  </si>
  <si>
    <t>Возмещение части процентной ставки по прочим краткосрочным кредитам (займам)</t>
  </si>
  <si>
    <t>01 1 05 04000</t>
  </si>
  <si>
    <t>Поддержка сельскохозяйственных перерабатывающих кооперативов для развития материально-технической базы</t>
  </si>
  <si>
    <t>Развитие мелиорации земель с/х назначения (R5681+R5682)</t>
  </si>
  <si>
    <t xml:space="preserve">  </t>
  </si>
  <si>
    <t>Возмещение части затрат на уплату процентов по инвестиционным кредитам (займам) в агропромышленном комплексе (молочное скотоводство)</t>
  </si>
  <si>
    <t xml:space="preserve"> 01 1 05 R4331</t>
  </si>
  <si>
    <t>Возмещение части затрат на уплату процентов по инвестиционным кредитам (займам) в агропромышленном комплексе (развитие животноводства)</t>
  </si>
  <si>
    <t>01 1 05 R4332</t>
  </si>
  <si>
    <t>Возмещение части затрат на уплату процентов по инвестиционным кредитам (займам) в агропромышленном комплексе (мясное скотоводство)</t>
  </si>
  <si>
    <t>01 1 05 R4333</t>
  </si>
  <si>
    <t>Предусмотренно РБ 2019г.</t>
  </si>
  <si>
    <t>Исполненно РБ 2019  г.</t>
  </si>
  <si>
    <t>Предусмотренно ФБ 2019г.</t>
  </si>
  <si>
    <t>Исполненно ФБ 2019 г.</t>
  </si>
  <si>
    <t>01 1 06R543М</t>
  </si>
  <si>
    <t xml:space="preserve"> на 1 октября  2019 года</t>
  </si>
  <si>
    <t>01501R5681+R5682</t>
  </si>
  <si>
    <t>01 7 01 R543Р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</si>
</sst>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97">
    <xf numFmtId="0" fontId="0" fillId="0" borderId="0" xfId="0"/>
    <xf numFmtId="0" fontId="2" fillId="2" borderId="0" xfId="1" applyFont="1" applyFill="1" applyBorder="1" applyAlignment="1">
      <alignment horizontal="justify" vertical="center" wrapText="1" shrinkToFit="1"/>
    </xf>
    <xf numFmtId="0" fontId="2" fillId="2" borderId="0" xfId="1" applyFont="1" applyFill="1" applyBorder="1" applyAlignment="1">
      <alignment horizontal="center" shrinkToFit="1"/>
    </xf>
    <xf numFmtId="49" fontId="2" fillId="2" borderId="0" xfId="1" applyNumberFormat="1" applyFont="1" applyFill="1" applyBorder="1" applyAlignment="1">
      <alignment horizontal="center" shrinkToFit="1"/>
    </xf>
    <xf numFmtId="49" fontId="2" fillId="2" borderId="0" xfId="1" applyNumberFormat="1" applyFont="1" applyFill="1" applyBorder="1" applyAlignment="1">
      <alignment shrinkToFit="1"/>
    </xf>
    <xf numFmtId="0" fontId="3" fillId="2" borderId="0" xfId="1" applyFont="1" applyFill="1" applyBorder="1" applyAlignment="1">
      <alignment horizontal="right" shrinkToFit="1"/>
    </xf>
    <xf numFmtId="0" fontId="1" fillId="2" borderId="0" xfId="1" applyFont="1" applyFill="1"/>
    <xf numFmtId="0" fontId="1" fillId="2" borderId="0" xfId="1" applyFont="1" applyFill="1" applyAlignment="1">
      <alignment horizontal="center"/>
    </xf>
    <xf numFmtId="0" fontId="4" fillId="2" borderId="0" xfId="1" applyFont="1" applyFill="1" applyBorder="1" applyAlignment="1">
      <alignment horizontal="center" vertical="top" wrapText="1"/>
    </xf>
    <xf numFmtId="0" fontId="1" fillId="2" borderId="1" xfId="1" applyFont="1" applyFill="1" applyBorder="1"/>
    <xf numFmtId="0" fontId="1" fillId="2" borderId="2" xfId="1" applyFont="1" applyFill="1" applyBorder="1"/>
    <xf numFmtId="0" fontId="1" fillId="2" borderId="2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justify" vertical="center" wrapText="1"/>
    </xf>
    <xf numFmtId="0" fontId="5" fillId="2" borderId="0" xfId="1" applyFont="1" applyFill="1" applyBorder="1" applyAlignment="1">
      <alignment horizontal="center" vertical="top" shrinkToFit="1"/>
    </xf>
    <xf numFmtId="0" fontId="5" fillId="2" borderId="0" xfId="1" applyFont="1" applyFill="1" applyBorder="1" applyAlignment="1">
      <alignment horizontal="right" vertical="center" wrapText="1"/>
    </xf>
    <xf numFmtId="0" fontId="1" fillId="2" borderId="0" xfId="1" applyFont="1" applyFill="1" applyBorder="1"/>
    <xf numFmtId="0" fontId="1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right" shrinkToFit="1"/>
    </xf>
    <xf numFmtId="0" fontId="5" fillId="2" borderId="0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vertical="center" wrapText="1" shrinkToFit="1"/>
    </xf>
    <xf numFmtId="0" fontId="6" fillId="2" borderId="2" xfId="1" applyFont="1" applyFill="1" applyBorder="1" applyAlignment="1">
      <alignment horizontal="justify" vertical="top" wrapText="1" shrinkToFit="1"/>
    </xf>
    <xf numFmtId="49" fontId="6" fillId="2" borderId="2" xfId="1" applyNumberFormat="1" applyFont="1" applyFill="1" applyBorder="1" applyAlignment="1">
      <alignment horizontal="justify" vertical="top" wrapText="1" shrinkToFit="1"/>
    </xf>
    <xf numFmtId="0" fontId="2" fillId="2" borderId="2" xfId="1" applyFont="1" applyFill="1" applyBorder="1" applyAlignment="1">
      <alignment horizontal="justify" vertical="center" wrapText="1"/>
    </xf>
    <xf numFmtId="49" fontId="2" fillId="2" borderId="2" xfId="1" applyNumberFormat="1" applyFont="1" applyFill="1" applyBorder="1" applyAlignment="1">
      <alignment horizontal="center" vertical="center" shrinkToFit="1"/>
    </xf>
    <xf numFmtId="165" fontId="2" fillId="2" borderId="2" xfId="1" applyNumberFormat="1" applyFont="1" applyFill="1" applyBorder="1" applyAlignment="1">
      <alignment horizontal="right" vertical="center" shrinkToFit="1"/>
    </xf>
    <xf numFmtId="165" fontId="2" fillId="2" borderId="4" xfId="1" applyNumberFormat="1" applyFont="1" applyFill="1" applyBorder="1" applyAlignment="1">
      <alignment horizontal="right" vertical="center" shrinkToFit="1"/>
    </xf>
    <xf numFmtId="0" fontId="2" fillId="2" borderId="2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1" fillId="2" borderId="0" xfId="1" applyFont="1" applyFill="1" applyAlignment="1">
      <alignment vertical="center"/>
    </xf>
    <xf numFmtId="0" fontId="2" fillId="2" borderId="2" xfId="2" applyFont="1" applyFill="1" applyBorder="1" applyAlignment="1">
      <alignment horizontal="justify" vertical="center" wrapText="1"/>
    </xf>
    <xf numFmtId="0" fontId="6" fillId="2" borderId="0" xfId="1" applyFont="1" applyFill="1" applyAlignment="1">
      <alignment horizontal="justify" vertical="center" wrapText="1" shrinkToFit="1"/>
    </xf>
    <xf numFmtId="0" fontId="6" fillId="2" borderId="0" xfId="1" applyFont="1" applyFill="1" applyAlignment="1">
      <alignment horizontal="center" shrinkToFit="1"/>
    </xf>
    <xf numFmtId="49" fontId="6" fillId="2" borderId="0" xfId="1" applyNumberFormat="1" applyFont="1" applyFill="1" applyAlignment="1">
      <alignment horizontal="center" shrinkToFit="1"/>
    </xf>
    <xf numFmtId="49" fontId="6" fillId="2" borderId="0" xfId="1" applyNumberFormat="1" applyFont="1" applyFill="1" applyAlignment="1">
      <alignment shrinkToFit="1"/>
    </xf>
    <xf numFmtId="0" fontId="9" fillId="2" borderId="0" xfId="1" applyFont="1" applyFill="1" applyAlignment="1">
      <alignment horizontal="right" shrinkToFit="1"/>
    </xf>
    <xf numFmtId="0" fontId="10" fillId="2" borderId="0" xfId="1" applyFont="1" applyFill="1"/>
    <xf numFmtId="0" fontId="10" fillId="2" borderId="0" xfId="1" applyFont="1" applyFill="1" applyAlignment="1">
      <alignment horizontal="center"/>
    </xf>
    <xf numFmtId="0" fontId="8" fillId="2" borderId="9" xfId="1" applyFont="1" applyFill="1" applyBorder="1" applyAlignment="1">
      <alignment horizontal="justify" vertical="center"/>
    </xf>
    <xf numFmtId="0" fontId="6" fillId="2" borderId="10" xfId="1" applyFont="1" applyFill="1" applyBorder="1" applyAlignment="1">
      <alignment horizontal="left" vertical="center"/>
    </xf>
    <xf numFmtId="0" fontId="6" fillId="3" borderId="6" xfId="1" applyFont="1" applyFill="1" applyBorder="1" applyAlignment="1">
      <alignment horizontal="center" vertical="center" wrapText="1" shrinkToFit="1"/>
    </xf>
    <xf numFmtId="0" fontId="6" fillId="4" borderId="2" xfId="2" applyFont="1" applyFill="1" applyBorder="1" applyAlignment="1">
      <alignment horizontal="justify" vertical="center" wrapText="1"/>
    </xf>
    <xf numFmtId="49" fontId="2" fillId="4" borderId="2" xfId="1" applyNumberFormat="1" applyFont="1" applyFill="1" applyBorder="1" applyAlignment="1">
      <alignment horizontal="center" vertical="center" shrinkToFit="1"/>
    </xf>
    <xf numFmtId="165" fontId="2" fillId="4" borderId="2" xfId="1" applyNumberFormat="1" applyFont="1" applyFill="1" applyBorder="1" applyAlignment="1">
      <alignment horizontal="right" vertical="center" shrinkToFit="1"/>
    </xf>
    <xf numFmtId="165" fontId="6" fillId="4" borderId="4" xfId="1" applyNumberFormat="1" applyFont="1" applyFill="1" applyBorder="1" applyAlignment="1">
      <alignment horizontal="right" vertical="center" shrinkToFit="1"/>
    </xf>
    <xf numFmtId="0" fontId="2" fillId="2" borderId="5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justify" vertical="top" wrapText="1" shrinkToFit="1"/>
    </xf>
    <xf numFmtId="49" fontId="6" fillId="3" borderId="2" xfId="1" applyNumberFormat="1" applyFont="1" applyFill="1" applyBorder="1" applyAlignment="1">
      <alignment horizontal="justify" vertical="top" wrapText="1" shrinkToFit="1"/>
    </xf>
    <xf numFmtId="0" fontId="6" fillId="3" borderId="2" xfId="1" applyFont="1" applyFill="1" applyBorder="1" applyAlignment="1">
      <alignment vertical="center" wrapText="1" shrinkToFit="1"/>
    </xf>
    <xf numFmtId="165" fontId="7" fillId="3" borderId="7" xfId="1" applyNumberFormat="1" applyFont="1" applyFill="1" applyBorder="1" applyAlignment="1">
      <alignment horizontal="center" vertical="center" wrapText="1" shrinkToFit="1"/>
    </xf>
    <xf numFmtId="0" fontId="6" fillId="5" borderId="2" xfId="1" applyFont="1" applyFill="1" applyBorder="1" applyAlignment="1">
      <alignment horizontal="center" vertical="center" wrapText="1"/>
    </xf>
    <xf numFmtId="49" fontId="2" fillId="5" borderId="2" xfId="1" applyNumberFormat="1" applyFont="1" applyFill="1" applyBorder="1" applyAlignment="1">
      <alignment horizontal="center" vertical="center" shrinkToFit="1"/>
    </xf>
    <xf numFmtId="165" fontId="2" fillId="5" borderId="2" xfId="1" applyNumberFormat="1" applyFont="1" applyFill="1" applyBorder="1" applyAlignment="1">
      <alignment horizontal="right" vertical="center" shrinkToFit="1"/>
    </xf>
    <xf numFmtId="165" fontId="6" fillId="5" borderId="4" xfId="1" applyNumberFormat="1" applyFont="1" applyFill="1" applyBorder="1" applyAlignment="1">
      <alignment horizontal="right" vertical="center" shrinkToFit="1"/>
    </xf>
    <xf numFmtId="0" fontId="8" fillId="2" borderId="12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justify" vertical="center"/>
    </xf>
    <xf numFmtId="0" fontId="8" fillId="3" borderId="13" xfId="1" applyFont="1" applyFill="1" applyBorder="1" applyAlignment="1">
      <alignment horizontal="justify" vertical="center"/>
    </xf>
    <xf numFmtId="49" fontId="8" fillId="2" borderId="13" xfId="1" applyNumberFormat="1" applyFont="1" applyFill="1" applyBorder="1" applyAlignment="1">
      <alignment horizontal="center" vertical="center"/>
    </xf>
    <xf numFmtId="49" fontId="11" fillId="5" borderId="13" xfId="1" applyNumberFormat="1" applyFont="1" applyFill="1" applyBorder="1" applyAlignment="1">
      <alignment horizontal="center" vertical="center"/>
    </xf>
    <xf numFmtId="49" fontId="8" fillId="4" borderId="13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justify" vertical="center"/>
    </xf>
    <xf numFmtId="0" fontId="8" fillId="2" borderId="14" xfId="1" applyFont="1" applyFill="1" applyBorder="1"/>
    <xf numFmtId="0" fontId="8" fillId="2" borderId="7" xfId="1" applyFont="1" applyFill="1" applyBorder="1" applyAlignment="1">
      <alignment horizontal="justify" vertical="center"/>
    </xf>
    <xf numFmtId="0" fontId="1" fillId="2" borderId="2" xfId="1" applyFont="1" applyFill="1" applyBorder="1" applyAlignment="1">
      <alignment vertical="center"/>
    </xf>
    <xf numFmtId="0" fontId="8" fillId="2" borderId="7" xfId="1" applyFont="1" applyFill="1" applyBorder="1" applyAlignment="1">
      <alignment horizontal="justify" vertical="center"/>
    </xf>
    <xf numFmtId="0" fontId="4" fillId="2" borderId="0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justify" vertical="top" wrapText="1"/>
    </xf>
    <xf numFmtId="0" fontId="12" fillId="0" borderId="2" xfId="0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0" fontId="15" fillId="2" borderId="2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justify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1" fillId="2" borderId="10" xfId="1" applyFont="1" applyFill="1" applyBorder="1" applyAlignment="1">
      <alignment horizontal="left" vertical="center"/>
    </xf>
    <xf numFmtId="0" fontId="8" fillId="2" borderId="7" xfId="1" applyFont="1" applyFill="1" applyBorder="1" applyAlignment="1">
      <alignment horizontal="justify" vertical="center"/>
    </xf>
    <xf numFmtId="0" fontId="4" fillId="2" borderId="0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 wrapText="1"/>
    </xf>
    <xf numFmtId="0" fontId="11" fillId="2" borderId="10" xfId="1" applyFont="1" applyFill="1" applyBorder="1" applyAlignment="1">
      <alignment horizontal="justify" vertical="center"/>
    </xf>
    <xf numFmtId="0" fontId="8" fillId="2" borderId="4" xfId="1" applyFont="1" applyFill="1" applyBorder="1" applyAlignment="1">
      <alignment horizontal="justify" vertical="center"/>
    </xf>
    <xf numFmtId="0" fontId="2" fillId="2" borderId="16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49" fontId="2" fillId="6" borderId="2" xfId="1" applyNumberFormat="1" applyFont="1" applyFill="1" applyBorder="1" applyAlignment="1">
      <alignment horizontal="center" vertical="center" shrinkToFit="1"/>
    </xf>
    <xf numFmtId="0" fontId="2" fillId="2" borderId="15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justify" vertical="center"/>
    </xf>
    <xf numFmtId="165" fontId="7" fillId="3" borderId="2" xfId="1" applyNumberFormat="1" applyFont="1" applyFill="1" applyBorder="1" applyAlignment="1">
      <alignment horizontal="center" vertical="center" wrapText="1" shrinkToFit="1"/>
    </xf>
    <xf numFmtId="165" fontId="6" fillId="5" borderId="2" xfId="1" applyNumberFormat="1" applyFont="1" applyFill="1" applyBorder="1" applyAlignment="1">
      <alignment horizontal="right" vertical="center" shrinkToFit="1"/>
    </xf>
    <xf numFmtId="165" fontId="6" fillId="4" borderId="2" xfId="1" applyNumberFormat="1" applyFont="1" applyFill="1" applyBorder="1" applyAlignment="1">
      <alignment horizontal="right" vertical="center" shrinkToFit="1"/>
    </xf>
    <xf numFmtId="0" fontId="12" fillId="2" borderId="0" xfId="0" applyFont="1" applyFill="1" applyAlignment="1">
      <alignment vertical="center"/>
    </xf>
    <xf numFmtId="0" fontId="17" fillId="2" borderId="2" xfId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" fillId="7" borderId="0" xfId="1" applyFont="1" applyFill="1"/>
    <xf numFmtId="0" fontId="1" fillId="7" borderId="1" xfId="1" applyFont="1" applyFill="1" applyBorder="1"/>
    <xf numFmtId="0" fontId="1" fillId="7" borderId="0" xfId="1" applyFont="1" applyFill="1" applyBorder="1"/>
    <xf numFmtId="0" fontId="8" fillId="7" borderId="2" xfId="1" applyFont="1" applyFill="1" applyBorder="1" applyAlignment="1">
      <alignment horizontal="justify" vertical="center"/>
    </xf>
    <xf numFmtId="0" fontId="2" fillId="7" borderId="2" xfId="1" applyFont="1" applyFill="1" applyBorder="1" applyAlignment="1">
      <alignment horizontal="center" vertical="center"/>
    </xf>
    <xf numFmtId="165" fontId="7" fillId="7" borderId="7" xfId="1" applyNumberFormat="1" applyFont="1" applyFill="1" applyBorder="1" applyAlignment="1">
      <alignment horizontal="center" vertical="center" wrapText="1" shrinkToFit="1"/>
    </xf>
    <xf numFmtId="0" fontId="2" fillId="7" borderId="2" xfId="1" applyFont="1" applyFill="1" applyBorder="1" applyAlignment="1">
      <alignment vertical="center"/>
    </xf>
    <xf numFmtId="165" fontId="2" fillId="7" borderId="4" xfId="1" applyNumberFormat="1" applyFont="1" applyFill="1" applyBorder="1" applyAlignment="1">
      <alignment horizontal="right" vertical="center" shrinkToFit="1"/>
    </xf>
    <xf numFmtId="165" fontId="6" fillId="7" borderId="4" xfId="1" applyNumberFormat="1" applyFont="1" applyFill="1" applyBorder="1" applyAlignment="1">
      <alignment horizontal="right" vertical="center" shrinkToFit="1"/>
    </xf>
    <xf numFmtId="0" fontId="10" fillId="7" borderId="0" xfId="1" applyFont="1" applyFill="1"/>
    <xf numFmtId="0" fontId="1" fillId="7" borderId="2" xfId="1" applyFont="1" applyFill="1" applyBorder="1"/>
    <xf numFmtId="0" fontId="1" fillId="7" borderId="2" xfId="1" applyFont="1" applyFill="1" applyBorder="1" applyAlignment="1">
      <alignment vertical="center"/>
    </xf>
    <xf numFmtId="0" fontId="9" fillId="8" borderId="0" xfId="1" applyFont="1" applyFill="1" applyAlignment="1">
      <alignment horizontal="right" shrinkToFit="1"/>
    </xf>
    <xf numFmtId="0" fontId="10" fillId="8" borderId="0" xfId="1" applyFont="1" applyFill="1"/>
    <xf numFmtId="0" fontId="2" fillId="6" borderId="0" xfId="1" applyFont="1" applyFill="1" applyBorder="1" applyAlignment="1">
      <alignment vertical="center"/>
    </xf>
    <xf numFmtId="0" fontId="1" fillId="6" borderId="0" xfId="1" applyFont="1" applyFill="1" applyBorder="1" applyAlignment="1">
      <alignment vertical="center"/>
    </xf>
    <xf numFmtId="0" fontId="1" fillId="6" borderId="0" xfId="1" applyFont="1" applyFill="1" applyAlignment="1">
      <alignment vertical="center"/>
    </xf>
    <xf numFmtId="0" fontId="14" fillId="2" borderId="2" xfId="0" applyFont="1" applyFill="1" applyBorder="1" applyAlignment="1">
      <alignment horizontal="center" vertical="top" wrapText="1"/>
    </xf>
    <xf numFmtId="0" fontId="2" fillId="7" borderId="4" xfId="1" applyFont="1" applyFill="1" applyBorder="1" applyAlignment="1">
      <alignment vertical="center"/>
    </xf>
    <xf numFmtId="0" fontId="14" fillId="2" borderId="2" xfId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 wrapText="1"/>
    </xf>
    <xf numFmtId="165" fontId="2" fillId="6" borderId="4" xfId="1" applyNumberFormat="1" applyFont="1" applyFill="1" applyBorder="1" applyAlignment="1">
      <alignment horizontal="right" vertical="center" shrinkToFit="1"/>
    </xf>
    <xf numFmtId="0" fontId="2" fillId="6" borderId="4" xfId="1" applyFont="1" applyFill="1" applyBorder="1" applyAlignment="1">
      <alignment vertical="center"/>
    </xf>
    <xf numFmtId="0" fontId="1" fillId="3" borderId="0" xfId="1" applyFont="1" applyFill="1"/>
    <xf numFmtId="0" fontId="2" fillId="2" borderId="1" xfId="1" applyFont="1" applyFill="1" applyBorder="1" applyAlignment="1">
      <alignment vertical="center"/>
    </xf>
    <xf numFmtId="165" fontId="7" fillId="3" borderId="20" xfId="1" applyNumberFormat="1" applyFont="1" applyFill="1" applyBorder="1" applyAlignment="1">
      <alignment horizontal="center" vertical="center" wrapText="1" shrinkToFit="1"/>
    </xf>
    <xf numFmtId="0" fontId="2" fillId="8" borderId="21" xfId="1" applyFont="1" applyFill="1" applyBorder="1" applyAlignment="1">
      <alignment vertical="center"/>
    </xf>
    <xf numFmtId="165" fontId="2" fillId="5" borderId="4" xfId="1" applyNumberFormat="1" applyFont="1" applyFill="1" applyBorder="1" applyAlignment="1">
      <alignment horizontal="right" vertical="center" shrinkToFit="1"/>
    </xf>
    <xf numFmtId="165" fontId="2" fillId="4" borderId="4" xfId="1" applyNumberFormat="1" applyFont="1" applyFill="1" applyBorder="1" applyAlignment="1">
      <alignment horizontal="right" vertical="center" shrinkToFit="1"/>
    </xf>
    <xf numFmtId="165" fontId="7" fillId="3" borderId="23" xfId="1" applyNumberFormat="1" applyFont="1" applyFill="1" applyBorder="1" applyAlignment="1">
      <alignment horizontal="center" vertical="center" wrapText="1" shrinkToFit="1"/>
    </xf>
    <xf numFmtId="0" fontId="2" fillId="6" borderId="5" xfId="1" applyFont="1" applyFill="1" applyBorder="1" applyAlignment="1">
      <alignment vertical="center"/>
    </xf>
    <xf numFmtId="165" fontId="6" fillId="4" borderId="5" xfId="1" applyNumberFormat="1" applyFont="1" applyFill="1" applyBorder="1" applyAlignment="1">
      <alignment horizontal="right" vertical="center" shrinkToFit="1"/>
    </xf>
    <xf numFmtId="165" fontId="2" fillId="8" borderId="21" xfId="1" applyNumberFormat="1" applyFont="1" applyFill="1" applyBorder="1" applyAlignment="1">
      <alignment horizontal="right" vertical="center" shrinkToFit="1"/>
    </xf>
    <xf numFmtId="0" fontId="8" fillId="2" borderId="24" xfId="1" applyFont="1" applyFill="1" applyBorder="1" applyAlignment="1">
      <alignment horizontal="justify" vertical="center"/>
    </xf>
    <xf numFmtId="0" fontId="8" fillId="2" borderId="27" xfId="1" applyFont="1" applyFill="1" applyBorder="1" applyAlignment="1">
      <alignment horizontal="justify" vertical="center"/>
    </xf>
    <xf numFmtId="165" fontId="6" fillId="5" borderId="5" xfId="1" applyNumberFormat="1" applyFont="1" applyFill="1" applyBorder="1" applyAlignment="1">
      <alignment horizontal="right" vertical="center" shrinkToFit="1"/>
    </xf>
    <xf numFmtId="0" fontId="2" fillId="2" borderId="21" xfId="1" applyFont="1" applyFill="1" applyBorder="1" applyAlignment="1">
      <alignment vertical="center"/>
    </xf>
    <xf numFmtId="165" fontId="6" fillId="5" borderId="21" xfId="1" applyNumberFormat="1" applyFont="1" applyFill="1" applyBorder="1" applyAlignment="1">
      <alignment horizontal="right" vertical="center" shrinkToFit="1"/>
    </xf>
    <xf numFmtId="0" fontId="1" fillId="5" borderId="0" xfId="1" applyFont="1" applyFill="1" applyAlignment="1">
      <alignment vertical="center"/>
    </xf>
    <xf numFmtId="165" fontId="6" fillId="4" borderId="21" xfId="1" applyNumberFormat="1" applyFont="1" applyFill="1" applyBorder="1" applyAlignment="1">
      <alignment horizontal="right" vertical="center" shrinkToFit="1"/>
    </xf>
    <xf numFmtId="0" fontId="1" fillId="4" borderId="0" xfId="1" applyFont="1" applyFill="1" applyAlignment="1">
      <alignment vertical="center"/>
    </xf>
    <xf numFmtId="165" fontId="2" fillId="6" borderId="22" xfId="1" applyNumberFormat="1" applyFont="1" applyFill="1" applyBorder="1" applyAlignment="1">
      <alignment horizontal="right" vertical="center" shrinkToFit="1"/>
    </xf>
    <xf numFmtId="0" fontId="7" fillId="8" borderId="3" xfId="1" applyFont="1" applyFill="1" applyBorder="1" applyAlignment="1">
      <alignment horizontal="center" vertical="center" wrapText="1" shrinkToFit="1"/>
    </xf>
    <xf numFmtId="0" fontId="7" fillId="8" borderId="6" xfId="1" applyFont="1" applyFill="1" applyBorder="1" applyAlignment="1">
      <alignment horizontal="center" vertical="center" wrapText="1" shrinkToFit="1"/>
    </xf>
    <xf numFmtId="0" fontId="4" fillId="2" borderId="0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vertical="center" wrapText="1" shrinkToFit="1"/>
    </xf>
    <xf numFmtId="0" fontId="6" fillId="2" borderId="6" xfId="1" applyFont="1" applyFill="1" applyBorder="1" applyAlignment="1">
      <alignment horizontal="center" vertical="center" wrapText="1" shrinkToFit="1"/>
    </xf>
    <xf numFmtId="0" fontId="6" fillId="2" borderId="4" xfId="1" applyFont="1" applyFill="1" applyBorder="1" applyAlignment="1">
      <alignment horizontal="center" vertical="center" wrapText="1" shrinkToFit="1"/>
    </xf>
    <xf numFmtId="0" fontId="6" fillId="2" borderId="5" xfId="1" applyFont="1" applyFill="1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wrapText="1" shrinkToFit="1"/>
    </xf>
    <xf numFmtId="0" fontId="7" fillId="8" borderId="19" xfId="1" applyFont="1" applyFill="1" applyBorder="1" applyAlignment="1">
      <alignment horizontal="center" vertical="center" wrapText="1" shrinkToFit="1"/>
    </xf>
    <xf numFmtId="0" fontId="7" fillId="8" borderId="22" xfId="1" applyFont="1" applyFill="1" applyBorder="1" applyAlignment="1">
      <alignment horizontal="center" vertical="center" wrapText="1" shrinkToFit="1"/>
    </xf>
    <xf numFmtId="0" fontId="7" fillId="2" borderId="25" xfId="1" applyFont="1" applyFill="1" applyBorder="1" applyAlignment="1">
      <alignment horizontal="center" vertical="center" wrapText="1" shrinkToFit="1"/>
    </xf>
    <xf numFmtId="0" fontId="7" fillId="2" borderId="28" xfId="1" applyFont="1" applyFill="1" applyBorder="1" applyAlignment="1">
      <alignment horizontal="center" vertical="center" wrapText="1" shrinkToFit="1"/>
    </xf>
    <xf numFmtId="0" fontId="7" fillId="2" borderId="19" xfId="1" applyFont="1" applyFill="1" applyBorder="1" applyAlignment="1">
      <alignment horizontal="center" vertical="center" wrapText="1" shrinkToFit="1"/>
    </xf>
    <xf numFmtId="0" fontId="7" fillId="2" borderId="22" xfId="1" applyFont="1" applyFill="1" applyBorder="1" applyAlignment="1">
      <alignment horizontal="center" vertical="center" wrapText="1" shrinkToFit="1"/>
    </xf>
    <xf numFmtId="0" fontId="7" fillId="8" borderId="25" xfId="1" applyFont="1" applyFill="1" applyBorder="1" applyAlignment="1">
      <alignment horizontal="center" vertical="center" wrapText="1" shrinkToFit="1"/>
    </xf>
    <xf numFmtId="0" fontId="7" fillId="8" borderId="28" xfId="1" applyFont="1" applyFill="1" applyBorder="1" applyAlignment="1">
      <alignment horizontal="center" vertical="center" wrapText="1" shrinkToFit="1"/>
    </xf>
    <xf numFmtId="0" fontId="7" fillId="8" borderId="26" xfId="1" applyFont="1" applyFill="1" applyBorder="1" applyAlignment="1">
      <alignment horizontal="center" vertical="center" wrapText="1" shrinkToFit="1"/>
    </xf>
    <xf numFmtId="0" fontId="7" fillId="8" borderId="29" xfId="1" applyFont="1" applyFill="1" applyBorder="1" applyAlignment="1">
      <alignment horizontal="center" vertical="center" wrapText="1" shrinkToFit="1"/>
    </xf>
    <xf numFmtId="0" fontId="7" fillId="8" borderId="17" xfId="1" applyFont="1" applyFill="1" applyBorder="1" applyAlignment="1">
      <alignment horizontal="center" vertical="center" wrapText="1" shrinkToFit="1"/>
    </xf>
    <xf numFmtId="0" fontId="7" fillId="8" borderId="18" xfId="1" applyFont="1" applyFill="1" applyBorder="1" applyAlignment="1">
      <alignment horizontal="center" vertical="center" wrapText="1" shrinkToFit="1"/>
    </xf>
    <xf numFmtId="0" fontId="7" fillId="2" borderId="3" xfId="1" applyFont="1" applyFill="1" applyBorder="1" applyAlignment="1">
      <alignment horizontal="center" vertical="center" wrapText="1" shrinkToFit="1"/>
    </xf>
    <xf numFmtId="0" fontId="7" fillId="2" borderId="6" xfId="1" applyFont="1" applyFill="1" applyBorder="1" applyAlignment="1">
      <alignment horizontal="center" vertical="center" wrapText="1" shrinkToFit="1"/>
    </xf>
    <xf numFmtId="0" fontId="8" fillId="2" borderId="11" xfId="1" applyFont="1" applyFill="1" applyBorder="1" applyAlignment="1">
      <alignment horizontal="justify" vertical="center"/>
    </xf>
    <xf numFmtId="0" fontId="8" fillId="2" borderId="7" xfId="1" applyFont="1" applyFill="1" applyBorder="1" applyAlignment="1">
      <alignment horizontal="justify" vertical="center"/>
    </xf>
    <xf numFmtId="49" fontId="6" fillId="3" borderId="6" xfId="1" applyNumberFormat="1" applyFont="1" applyFill="1" applyBorder="1" applyAlignment="1">
      <alignment horizontal="justify" vertical="top" wrapText="1" shrinkToFit="1"/>
    </xf>
    <xf numFmtId="0" fontId="6" fillId="3" borderId="7" xfId="1" applyFont="1" applyFill="1" applyBorder="1" applyAlignment="1">
      <alignment vertical="center" wrapText="1" shrinkToFit="1"/>
    </xf>
    <xf numFmtId="0" fontId="6" fillId="2" borderId="24" xfId="1" applyFont="1" applyFill="1" applyBorder="1" applyAlignment="1">
      <alignment horizontal="center" vertical="center" wrapText="1" shrinkToFit="1"/>
    </xf>
    <xf numFmtId="0" fontId="6" fillId="2" borderId="30" xfId="1" applyFont="1" applyFill="1" applyBorder="1" applyAlignment="1">
      <alignment horizontal="center" vertical="center" wrapText="1" shrinkToFit="1"/>
    </xf>
    <xf numFmtId="0" fontId="6" fillId="2" borderId="31" xfId="1" applyFont="1" applyFill="1" applyBorder="1" applyAlignment="1">
      <alignment vertical="center" wrapText="1" shrinkToFit="1"/>
    </xf>
    <xf numFmtId="49" fontId="6" fillId="2" borderId="32" xfId="1" applyNumberFormat="1" applyFont="1" applyFill="1" applyBorder="1" applyAlignment="1">
      <alignment horizontal="justify" vertical="top" wrapText="1" shrinkToFit="1"/>
    </xf>
    <xf numFmtId="0" fontId="6" fillId="2" borderId="33" xfId="1" applyFont="1" applyFill="1" applyBorder="1" applyAlignment="1">
      <alignment vertical="center" wrapText="1" shrinkToFit="1"/>
    </xf>
    <xf numFmtId="0" fontId="6" fillId="2" borderId="34" xfId="1" applyFont="1" applyFill="1" applyBorder="1" applyAlignment="1">
      <alignment horizontal="justify" vertical="top" wrapText="1" shrinkToFit="1"/>
    </xf>
    <xf numFmtId="0" fontId="6" fillId="3" borderId="18" xfId="1" applyFont="1" applyFill="1" applyBorder="1" applyAlignment="1">
      <alignment horizontal="justify" vertical="top" wrapText="1" shrinkToFit="1"/>
    </xf>
    <xf numFmtId="49" fontId="2" fillId="2" borderId="1" xfId="1" applyNumberFormat="1" applyFont="1" applyFill="1" applyBorder="1" applyAlignment="1">
      <alignment horizontal="center" vertical="center" shrinkToFit="1"/>
    </xf>
    <xf numFmtId="49" fontId="2" fillId="5" borderId="1" xfId="1" applyNumberFormat="1" applyFont="1" applyFill="1" applyBorder="1" applyAlignment="1">
      <alignment horizontal="center" vertical="center" shrinkToFit="1"/>
    </xf>
    <xf numFmtId="49" fontId="2" fillId="4" borderId="1" xfId="1" applyNumberFormat="1" applyFont="1" applyFill="1" applyBorder="1" applyAlignment="1">
      <alignment horizontal="center" vertical="center" shrinkToFit="1"/>
    </xf>
    <xf numFmtId="0" fontId="6" fillId="2" borderId="19" xfId="1" applyFont="1" applyFill="1" applyBorder="1" applyAlignment="1">
      <alignment horizontal="center" vertical="center" wrapText="1" shrinkToFit="1"/>
    </xf>
    <xf numFmtId="0" fontId="6" fillId="2" borderId="22" xfId="1" applyFont="1" applyFill="1" applyBorder="1" applyAlignment="1">
      <alignment horizontal="center" vertical="center" wrapText="1" shrinkToFit="1"/>
    </xf>
    <xf numFmtId="0" fontId="6" fillId="3" borderId="20" xfId="1" applyFont="1" applyFill="1" applyBorder="1" applyAlignment="1">
      <alignment horizontal="center" vertical="center" wrapText="1" shrinkToFit="1"/>
    </xf>
    <xf numFmtId="0" fontId="2" fillId="2" borderId="21" xfId="1" applyFont="1" applyFill="1" applyBorder="1" applyAlignment="1">
      <alignment horizontal="justify" vertical="center" wrapText="1"/>
    </xf>
    <xf numFmtId="0" fontId="2" fillId="2" borderId="21" xfId="2" applyFont="1" applyFill="1" applyBorder="1" applyAlignment="1">
      <alignment horizontal="justify" vertical="center" wrapText="1"/>
    </xf>
    <xf numFmtId="0" fontId="14" fillId="2" borderId="21" xfId="0" applyFont="1" applyFill="1" applyBorder="1" applyAlignment="1">
      <alignment horizontal="justify" vertical="top" wrapText="1"/>
    </xf>
    <xf numFmtId="0" fontId="6" fillId="5" borderId="21" xfId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wrapText="1"/>
    </xf>
    <xf numFmtId="0" fontId="2" fillId="0" borderId="21" xfId="1" applyFont="1" applyFill="1" applyBorder="1" applyAlignment="1">
      <alignment horizontal="justify" vertical="center" wrapText="1"/>
    </xf>
    <xf numFmtId="0" fontId="6" fillId="4" borderId="21" xfId="2" applyFont="1" applyFill="1" applyBorder="1" applyAlignment="1">
      <alignment horizontal="justify" vertical="center" wrapText="1"/>
    </xf>
    <xf numFmtId="0" fontId="14" fillId="2" borderId="21" xfId="0" applyFont="1" applyFill="1" applyBorder="1" applyAlignment="1">
      <alignment horizontal="justify" vertical="center" wrapText="1"/>
    </xf>
    <xf numFmtId="0" fontId="2" fillId="6" borderId="22" xfId="1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center" vertical="center"/>
    </xf>
    <xf numFmtId="49" fontId="2" fillId="6" borderId="35" xfId="1" applyNumberFormat="1" applyFont="1" applyFill="1" applyBorder="1" applyAlignment="1">
      <alignment horizontal="center" vertical="center" shrinkToFit="1"/>
    </xf>
    <xf numFmtId="0" fontId="12" fillId="6" borderId="35" xfId="0" applyFont="1" applyFill="1" applyBorder="1" applyAlignment="1">
      <alignment vertical="center"/>
    </xf>
    <xf numFmtId="165" fontId="2" fillId="6" borderId="35" xfId="1" applyNumberFormat="1" applyFont="1" applyFill="1" applyBorder="1" applyAlignment="1">
      <alignment horizontal="right" vertical="center" shrinkToFit="1"/>
    </xf>
  </cellXfs>
  <cellStyles count="4">
    <cellStyle name="Обычный" xfId="0" builtinId="0"/>
    <cellStyle name="Обычный 2" xfId="1"/>
    <cellStyle name="Обычный 4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view="pageBreakPreview" zoomScale="90" zoomScaleNormal="90" zoomScaleSheetLayoutView="90" workbookViewId="0">
      <selection activeCell="A11" sqref="A11:M51"/>
    </sheetView>
  </sheetViews>
  <sheetFormatPr defaultColWidth="9.140625" defaultRowHeight="15.75" x14ac:dyDescent="0.25"/>
  <cols>
    <col min="1" max="1" width="66" style="31" customWidth="1"/>
    <col min="2" max="2" width="6" style="32" customWidth="1"/>
    <col min="3" max="3" width="5.85546875" style="33" customWidth="1"/>
    <col min="4" max="4" width="5.5703125" style="34" customWidth="1"/>
    <col min="5" max="5" width="24" style="34" customWidth="1"/>
    <col min="6" max="6" width="13.7109375" style="35" customWidth="1"/>
    <col min="7" max="7" width="13.140625" style="110" customWidth="1"/>
    <col min="8" max="8" width="10.85546875" style="36" hidden="1" customWidth="1"/>
    <col min="9" max="9" width="9.28515625" style="36" customWidth="1"/>
    <col min="10" max="10" width="2.85546875" style="36" hidden="1" customWidth="1"/>
    <col min="11" max="11" width="10.85546875" style="107" hidden="1" customWidth="1"/>
    <col min="12" max="12" width="11.85546875" style="111" customWidth="1"/>
    <col min="13" max="13" width="10" style="36" customWidth="1"/>
    <col min="14" max="14" width="2.5703125" style="36" hidden="1" customWidth="1"/>
    <col min="15" max="15" width="10.5703125" style="107" hidden="1" customWidth="1"/>
    <col min="16" max="16" width="0" style="36" hidden="1" customWidth="1"/>
    <col min="17" max="16384" width="9.140625" style="36"/>
  </cols>
  <sheetData>
    <row r="1" spans="1:17" s="6" customFormat="1" x14ac:dyDescent="0.25">
      <c r="A1" s="1"/>
      <c r="B1" s="2"/>
      <c r="C1" s="3"/>
      <c r="D1" s="4" t="s">
        <v>0</v>
      </c>
      <c r="E1" s="4"/>
      <c r="F1" s="5"/>
      <c r="G1" s="5"/>
      <c r="O1" s="98"/>
    </row>
    <row r="2" spans="1:17" s="6" customFormat="1" ht="23.25" customHeight="1" x14ac:dyDescent="0.2">
      <c r="A2" s="146" t="s">
        <v>72</v>
      </c>
      <c r="B2" s="146"/>
      <c r="C2" s="146"/>
      <c r="D2" s="146"/>
      <c r="E2" s="146"/>
      <c r="F2" s="146"/>
      <c r="G2" s="146"/>
      <c r="O2" s="98"/>
    </row>
    <row r="3" spans="1:17" s="10" customFormat="1" ht="30" hidden="1" customHeight="1" x14ac:dyDescent="0.2">
      <c r="A3" s="121"/>
      <c r="B3" s="121"/>
      <c r="C3" s="121"/>
      <c r="D3" s="121"/>
      <c r="E3" s="121"/>
      <c r="F3" s="121"/>
      <c r="G3" s="121"/>
      <c r="H3" s="9"/>
      <c r="I3" s="9"/>
      <c r="J3" s="9"/>
      <c r="K3" s="9"/>
      <c r="O3" s="108"/>
    </row>
    <row r="4" spans="1:17" s="10" customFormat="1" ht="30" hidden="1" customHeight="1" x14ac:dyDescent="0.2">
      <c r="A4" s="121"/>
      <c r="B4" s="121"/>
      <c r="C4" s="121"/>
      <c r="D4" s="121"/>
      <c r="E4" s="121"/>
      <c r="F4" s="121"/>
      <c r="G4" s="121"/>
      <c r="H4" s="9"/>
      <c r="I4" s="9"/>
      <c r="J4" s="9"/>
      <c r="K4" s="9"/>
      <c r="O4" s="108"/>
    </row>
    <row r="5" spans="1:17" s="10" customFormat="1" ht="30" hidden="1" customHeight="1" x14ac:dyDescent="0.2">
      <c r="A5" s="121"/>
      <c r="B5" s="121"/>
      <c r="C5" s="121"/>
      <c r="D5" s="121"/>
      <c r="E5" s="121"/>
      <c r="F5" s="121"/>
      <c r="G5" s="121"/>
      <c r="H5" s="9"/>
      <c r="I5" s="9"/>
      <c r="J5" s="9"/>
      <c r="K5" s="9"/>
      <c r="O5" s="108"/>
    </row>
    <row r="6" spans="1:17" s="10" customFormat="1" ht="30" hidden="1" customHeight="1" x14ac:dyDescent="0.2">
      <c r="A6" s="121"/>
      <c r="B6" s="121"/>
      <c r="C6" s="121"/>
      <c r="D6" s="121"/>
      <c r="E6" s="121"/>
      <c r="F6" s="121"/>
      <c r="G6" s="121"/>
      <c r="H6" s="9"/>
      <c r="I6" s="9"/>
      <c r="J6" s="9"/>
      <c r="K6" s="9"/>
      <c r="O6" s="108"/>
    </row>
    <row r="7" spans="1:17" s="10" customFormat="1" ht="18.600000000000001" hidden="1" customHeight="1" x14ac:dyDescent="0.2">
      <c r="A7" s="12"/>
      <c r="B7" s="13"/>
      <c r="C7" s="13"/>
      <c r="D7" s="13"/>
      <c r="E7" s="13"/>
      <c r="F7" s="13"/>
      <c r="G7" s="13"/>
      <c r="H7" s="9"/>
      <c r="I7" s="9"/>
      <c r="J7" s="9"/>
      <c r="K7" s="9"/>
      <c r="O7" s="108"/>
    </row>
    <row r="8" spans="1:17" s="15" customFormat="1" ht="15.75" customHeight="1" x14ac:dyDescent="0.2">
      <c r="A8" s="14" t="s">
        <v>262</v>
      </c>
      <c r="B8" s="13"/>
      <c r="C8" s="13"/>
      <c r="D8" s="13"/>
      <c r="E8" s="13"/>
      <c r="F8" s="13"/>
      <c r="G8" s="13"/>
      <c r="O8" s="100"/>
    </row>
    <row r="9" spans="1:17" s="6" customFormat="1" ht="16.350000000000001" customHeight="1" x14ac:dyDescent="0.25">
      <c r="A9" s="147"/>
      <c r="B9" s="147"/>
      <c r="C9" s="147"/>
      <c r="D9" s="147"/>
      <c r="E9" s="147"/>
      <c r="F9" s="17"/>
      <c r="G9" s="17" t="s">
        <v>1</v>
      </c>
      <c r="O9" s="98"/>
    </row>
    <row r="10" spans="1:17" s="6" customFormat="1" ht="16.350000000000001" customHeight="1" thickBot="1" x14ac:dyDescent="0.3">
      <c r="A10" s="122"/>
      <c r="B10" s="122"/>
      <c r="C10" s="122"/>
      <c r="D10" s="122"/>
      <c r="E10" s="122"/>
      <c r="F10" s="17"/>
      <c r="G10" s="17"/>
      <c r="O10" s="98"/>
    </row>
    <row r="11" spans="1:17" s="6" customFormat="1" ht="49.5" customHeight="1" x14ac:dyDescent="0.2">
      <c r="A11" s="181" t="s">
        <v>2</v>
      </c>
      <c r="B11" s="171" t="s">
        <v>3</v>
      </c>
      <c r="C11" s="171"/>
      <c r="D11" s="171"/>
      <c r="E11" s="172"/>
      <c r="F11" s="173" t="s">
        <v>4</v>
      </c>
      <c r="G11" s="153" t="s">
        <v>257</v>
      </c>
      <c r="H11" s="135"/>
      <c r="I11" s="155" t="s">
        <v>258</v>
      </c>
      <c r="J11" s="159"/>
      <c r="K11" s="161"/>
      <c r="L11" s="153" t="s">
        <v>259</v>
      </c>
      <c r="M11" s="157" t="s">
        <v>260</v>
      </c>
      <c r="N11" s="163"/>
      <c r="O11" s="144"/>
      <c r="P11" s="144"/>
    </row>
    <row r="12" spans="1:17" s="6" customFormat="1" ht="57.75" customHeight="1" thickBot="1" x14ac:dyDescent="0.25">
      <c r="A12" s="182"/>
      <c r="B12" s="176" t="s">
        <v>7</v>
      </c>
      <c r="C12" s="174" t="s">
        <v>8</v>
      </c>
      <c r="D12" s="174" t="s">
        <v>9</v>
      </c>
      <c r="E12" s="174" t="s">
        <v>10</v>
      </c>
      <c r="F12" s="175"/>
      <c r="G12" s="154"/>
      <c r="H12" s="136" t="s">
        <v>96</v>
      </c>
      <c r="I12" s="156"/>
      <c r="J12" s="160"/>
      <c r="K12" s="162">
        <v>2018</v>
      </c>
      <c r="L12" s="154"/>
      <c r="M12" s="158"/>
      <c r="N12" s="164"/>
      <c r="O12" s="145">
        <v>2018</v>
      </c>
      <c r="P12" s="145"/>
    </row>
    <row r="13" spans="1:17" s="125" customFormat="1" ht="30.75" customHeight="1" x14ac:dyDescent="0.2">
      <c r="A13" s="183" t="s">
        <v>74</v>
      </c>
      <c r="B13" s="177"/>
      <c r="C13" s="169"/>
      <c r="D13" s="169"/>
      <c r="E13" s="169"/>
      <c r="F13" s="170"/>
      <c r="G13" s="127">
        <f>SUM(G14:G25)</f>
        <v>32441.965</v>
      </c>
      <c r="H13" s="131">
        <f>SUM(H14:H25)</f>
        <v>0</v>
      </c>
      <c r="I13" s="49">
        <f>SUM(I14:I25)</f>
        <v>19824.100000000002</v>
      </c>
      <c r="J13" s="49"/>
      <c r="K13" s="49">
        <f t="shared" ref="K13" si="0">SUM(K14:K25)</f>
        <v>32466.100000000002</v>
      </c>
      <c r="L13" s="127">
        <f>SUM(L14:L25)</f>
        <v>177771.1</v>
      </c>
      <c r="M13" s="127">
        <f>SUM(M14:M25)</f>
        <v>144907.09999999998</v>
      </c>
      <c r="N13" s="131"/>
      <c r="O13" s="49">
        <f t="shared" ref="O13" si="1">SUM(O14:O25)</f>
        <v>131746.70000000001</v>
      </c>
      <c r="Q13" s="6"/>
    </row>
    <row r="14" spans="1:17" s="29" customFormat="1" ht="31.5" x14ac:dyDescent="0.25">
      <c r="A14" s="184" t="s">
        <v>173</v>
      </c>
      <c r="B14" s="178" t="s">
        <v>14</v>
      </c>
      <c r="C14" s="23" t="s">
        <v>15</v>
      </c>
      <c r="D14" s="23" t="s">
        <v>16</v>
      </c>
      <c r="E14" s="23" t="s">
        <v>212</v>
      </c>
      <c r="F14" s="25"/>
      <c r="G14" s="134">
        <v>5300</v>
      </c>
      <c r="H14" s="132"/>
      <c r="I14" s="28">
        <v>5195.1000000000004</v>
      </c>
      <c r="J14" s="28"/>
      <c r="K14" s="116">
        <v>5300</v>
      </c>
      <c r="L14" s="128">
        <v>0</v>
      </c>
      <c r="M14" s="138">
        <v>0</v>
      </c>
      <c r="N14" s="126"/>
      <c r="O14" s="109"/>
    </row>
    <row r="15" spans="1:17" s="29" customFormat="1" ht="31.5" x14ac:dyDescent="0.25">
      <c r="A15" s="184" t="s">
        <v>174</v>
      </c>
      <c r="B15" s="178" t="s">
        <v>14</v>
      </c>
      <c r="C15" s="23" t="s">
        <v>15</v>
      </c>
      <c r="D15" s="23" t="s">
        <v>16</v>
      </c>
      <c r="E15" s="115" t="s">
        <v>213</v>
      </c>
      <c r="F15" s="25"/>
      <c r="G15" s="134">
        <v>164.3</v>
      </c>
      <c r="H15" s="132"/>
      <c r="I15" s="28">
        <v>164.3</v>
      </c>
      <c r="J15" s="124"/>
      <c r="K15" s="124">
        <v>24.4</v>
      </c>
      <c r="L15" s="128">
        <v>3121.7</v>
      </c>
      <c r="M15" s="138">
        <v>3121.7</v>
      </c>
      <c r="N15" s="126"/>
      <c r="O15" s="109">
        <v>245.6</v>
      </c>
    </row>
    <row r="16" spans="1:17" s="29" customFormat="1" ht="31.5" x14ac:dyDescent="0.25">
      <c r="A16" s="184" t="s">
        <v>175</v>
      </c>
      <c r="B16" s="178" t="s">
        <v>14</v>
      </c>
      <c r="C16" s="23" t="s">
        <v>15</v>
      </c>
      <c r="D16" s="23" t="s">
        <v>16</v>
      </c>
      <c r="E16" s="115" t="s">
        <v>215</v>
      </c>
      <c r="F16" s="25"/>
      <c r="G16" s="134">
        <v>75</v>
      </c>
      <c r="H16" s="132"/>
      <c r="I16" s="28">
        <v>51.7</v>
      </c>
      <c r="J16" s="124"/>
      <c r="K16" s="124">
        <v>146.19999999999999</v>
      </c>
      <c r="L16" s="128">
        <v>1425</v>
      </c>
      <c r="M16" s="138">
        <v>982.5</v>
      </c>
      <c r="N16" s="126"/>
      <c r="O16" s="109">
        <v>1470.8</v>
      </c>
    </row>
    <row r="17" spans="1:17" s="29" customFormat="1" ht="31.5" x14ac:dyDescent="0.25">
      <c r="A17" s="184" t="s">
        <v>176</v>
      </c>
      <c r="B17" s="178" t="s">
        <v>14</v>
      </c>
      <c r="C17" s="23" t="s">
        <v>15</v>
      </c>
      <c r="D17" s="23" t="s">
        <v>16</v>
      </c>
      <c r="E17" s="115" t="s">
        <v>216</v>
      </c>
      <c r="F17" s="25"/>
      <c r="G17" s="134">
        <v>969.80499999999995</v>
      </c>
      <c r="H17" s="132"/>
      <c r="I17" s="28">
        <v>969.8</v>
      </c>
      <c r="J17" s="124"/>
      <c r="K17" s="124">
        <v>6500</v>
      </c>
      <c r="L17" s="128">
        <v>18426.3</v>
      </c>
      <c r="M17" s="138">
        <v>18426.3</v>
      </c>
      <c r="N17" s="126"/>
      <c r="O17" s="109">
        <v>22461.3</v>
      </c>
    </row>
    <row r="18" spans="1:17" s="29" customFormat="1" ht="31.5" x14ac:dyDescent="0.25">
      <c r="A18" s="184" t="s">
        <v>225</v>
      </c>
      <c r="B18" s="178" t="s">
        <v>14</v>
      </c>
      <c r="C18" s="23" t="s">
        <v>15</v>
      </c>
      <c r="D18" s="23" t="s">
        <v>16</v>
      </c>
      <c r="E18" s="115" t="s">
        <v>226</v>
      </c>
      <c r="F18" s="25"/>
      <c r="G18" s="134">
        <v>3707.26</v>
      </c>
      <c r="H18" s="132"/>
      <c r="I18" s="28">
        <v>2093.4</v>
      </c>
      <c r="J18" s="124"/>
      <c r="K18" s="124">
        <v>2974.7</v>
      </c>
      <c r="L18" s="128">
        <v>70438</v>
      </c>
      <c r="M18" s="138">
        <v>39774.1</v>
      </c>
      <c r="N18" s="126"/>
      <c r="O18" s="109">
        <v>29931.3</v>
      </c>
    </row>
    <row r="19" spans="1:17" s="29" customFormat="1" ht="31.5" x14ac:dyDescent="0.25">
      <c r="A19" s="184" t="s">
        <v>106</v>
      </c>
      <c r="B19" s="178" t="s">
        <v>14</v>
      </c>
      <c r="C19" s="23" t="s">
        <v>15</v>
      </c>
      <c r="D19" s="23" t="s">
        <v>16</v>
      </c>
      <c r="E19" s="115" t="s">
        <v>230</v>
      </c>
      <c r="F19" s="25"/>
      <c r="G19" s="134">
        <v>171.5</v>
      </c>
      <c r="H19" s="132"/>
      <c r="I19" s="28">
        <v>78.900000000000006</v>
      </c>
      <c r="J19" s="124"/>
      <c r="K19" s="124">
        <v>214.2</v>
      </c>
      <c r="L19" s="128">
        <v>3258.3</v>
      </c>
      <c r="M19" s="138">
        <v>1500.7</v>
      </c>
      <c r="N19" s="126"/>
      <c r="O19" s="109">
        <v>2155.8000000000002</v>
      </c>
    </row>
    <row r="20" spans="1:17" s="29" customFormat="1" ht="31.5" x14ac:dyDescent="0.25">
      <c r="A20" s="184" t="s">
        <v>178</v>
      </c>
      <c r="B20" s="178" t="s">
        <v>14</v>
      </c>
      <c r="C20" s="23" t="s">
        <v>15</v>
      </c>
      <c r="D20" s="23" t="s">
        <v>16</v>
      </c>
      <c r="E20" s="115" t="s">
        <v>228</v>
      </c>
      <c r="F20" s="25"/>
      <c r="G20" s="134">
        <v>1476.5</v>
      </c>
      <c r="H20" s="132"/>
      <c r="I20" s="25">
        <v>1476.5</v>
      </c>
      <c r="J20" s="124"/>
      <c r="K20" s="124">
        <v>2192.1999999999998</v>
      </c>
      <c r="L20" s="128">
        <v>28054.3</v>
      </c>
      <c r="M20" s="138">
        <v>28054.3</v>
      </c>
      <c r="N20" s="126"/>
      <c r="O20" s="109">
        <v>22057.8</v>
      </c>
    </row>
    <row r="21" spans="1:17" s="29" customFormat="1" ht="31.5" x14ac:dyDescent="0.25">
      <c r="A21" s="184" t="s">
        <v>179</v>
      </c>
      <c r="B21" s="178" t="s">
        <v>14</v>
      </c>
      <c r="C21" s="23" t="s">
        <v>15</v>
      </c>
      <c r="D21" s="23" t="s">
        <v>16</v>
      </c>
      <c r="E21" s="115" t="s">
        <v>229</v>
      </c>
      <c r="F21" s="25"/>
      <c r="G21" s="134">
        <v>994.1</v>
      </c>
      <c r="H21" s="132"/>
      <c r="I21" s="25">
        <v>994.1</v>
      </c>
      <c r="J21" s="124"/>
      <c r="K21" s="123"/>
      <c r="L21" s="128">
        <v>18888.099999999999</v>
      </c>
      <c r="M21" s="138">
        <v>18888.099999999999</v>
      </c>
      <c r="N21" s="126"/>
      <c r="O21" s="109">
        <v>20270.400000000001</v>
      </c>
    </row>
    <row r="22" spans="1:17" s="29" customFormat="1" ht="31.5" x14ac:dyDescent="0.25">
      <c r="A22" s="184" t="s">
        <v>217</v>
      </c>
      <c r="B22" s="178" t="s">
        <v>14</v>
      </c>
      <c r="C22" s="23" t="s">
        <v>15</v>
      </c>
      <c r="D22" s="23" t="s">
        <v>16</v>
      </c>
      <c r="E22" s="115" t="s">
        <v>218</v>
      </c>
      <c r="F22" s="25"/>
      <c r="G22" s="134">
        <v>320.60000000000002</v>
      </c>
      <c r="H22" s="132"/>
      <c r="I22" s="25">
        <v>320.60000000000002</v>
      </c>
      <c r="J22" s="124"/>
      <c r="K22" s="124"/>
      <c r="L22" s="128">
        <v>6090.6</v>
      </c>
      <c r="M22" s="138">
        <v>6090.6</v>
      </c>
      <c r="N22" s="126"/>
      <c r="O22" s="109">
        <v>6848.1</v>
      </c>
    </row>
    <row r="23" spans="1:17" s="29" customFormat="1" ht="47.25" x14ac:dyDescent="0.25">
      <c r="A23" s="184" t="s">
        <v>219</v>
      </c>
      <c r="B23" s="178" t="s">
        <v>14</v>
      </c>
      <c r="C23" s="23" t="s">
        <v>15</v>
      </c>
      <c r="D23" s="23" t="s">
        <v>16</v>
      </c>
      <c r="E23" s="23" t="s">
        <v>220</v>
      </c>
      <c r="F23" s="25"/>
      <c r="G23" s="134">
        <v>2000</v>
      </c>
      <c r="H23" s="132"/>
      <c r="I23" s="28">
        <v>1215</v>
      </c>
      <c r="J23" s="28"/>
      <c r="K23" s="116">
        <v>5500</v>
      </c>
      <c r="L23" s="128">
        <v>0</v>
      </c>
      <c r="M23" s="138"/>
      <c r="N23" s="126"/>
      <c r="O23" s="109"/>
    </row>
    <row r="24" spans="1:17" s="29" customFormat="1" x14ac:dyDescent="0.25">
      <c r="A24" s="185" t="s">
        <v>183</v>
      </c>
      <c r="B24" s="178" t="s">
        <v>14</v>
      </c>
      <c r="C24" s="23" t="s">
        <v>15</v>
      </c>
      <c r="D24" s="23" t="s">
        <v>16</v>
      </c>
      <c r="E24" s="23" t="s">
        <v>223</v>
      </c>
      <c r="F24" s="25"/>
      <c r="G24" s="134">
        <v>15785.6</v>
      </c>
      <c r="H24" s="132"/>
      <c r="I24" s="28">
        <v>5787.4</v>
      </c>
      <c r="J24" s="28"/>
      <c r="K24" s="116">
        <v>7000</v>
      </c>
      <c r="L24" s="128"/>
      <c r="M24" s="138"/>
      <c r="N24" s="126"/>
      <c r="O24" s="109"/>
    </row>
    <row r="25" spans="1:17" s="29" customFormat="1" ht="33" customHeight="1" x14ac:dyDescent="0.25">
      <c r="A25" s="186" t="s">
        <v>210</v>
      </c>
      <c r="B25" s="178" t="s">
        <v>14</v>
      </c>
      <c r="C25" s="23" t="s">
        <v>15</v>
      </c>
      <c r="D25" s="23" t="s">
        <v>16</v>
      </c>
      <c r="E25" s="120" t="s">
        <v>227</v>
      </c>
      <c r="F25" s="25"/>
      <c r="G25" s="134">
        <v>1477.3</v>
      </c>
      <c r="H25" s="45"/>
      <c r="I25" s="25">
        <v>1477.3</v>
      </c>
      <c r="J25" s="28"/>
      <c r="K25" s="116">
        <v>2614.4</v>
      </c>
      <c r="L25" s="128">
        <v>28068.799999999999</v>
      </c>
      <c r="M25" s="138">
        <v>28068.799999999999</v>
      </c>
      <c r="N25" s="126"/>
      <c r="O25" s="109">
        <v>26305.599999999999</v>
      </c>
    </row>
    <row r="26" spans="1:17" s="29" customFormat="1" x14ac:dyDescent="0.25">
      <c r="A26" s="184"/>
      <c r="B26" s="178"/>
      <c r="C26" s="23"/>
      <c r="D26" s="23"/>
      <c r="E26" s="23"/>
      <c r="F26" s="25"/>
      <c r="G26" s="134"/>
      <c r="H26" s="45"/>
      <c r="I26" s="28"/>
      <c r="J26" s="28"/>
      <c r="K26" s="116"/>
      <c r="L26" s="128"/>
      <c r="M26" s="138"/>
      <c r="N26" s="126"/>
      <c r="O26" s="109"/>
    </row>
    <row r="27" spans="1:17" s="140" customFormat="1" ht="29.25" customHeight="1" x14ac:dyDescent="0.25">
      <c r="A27" s="187" t="s">
        <v>84</v>
      </c>
      <c r="B27" s="179"/>
      <c r="C27" s="51"/>
      <c r="D27" s="51"/>
      <c r="E27" s="51"/>
      <c r="F27" s="129"/>
      <c r="G27" s="139">
        <f t="shared" ref="G27:L27" si="2">SUM(G28+G29+G31+G34+G35+G37+G38+G39+G40+G41+G42+G43)</f>
        <v>45188.223300000005</v>
      </c>
      <c r="H27" s="137">
        <f t="shared" si="2"/>
        <v>0</v>
      </c>
      <c r="I27" s="53">
        <f t="shared" si="2"/>
        <v>42870</v>
      </c>
      <c r="J27" s="53">
        <f t="shared" si="2"/>
        <v>0</v>
      </c>
      <c r="K27" s="53">
        <f t="shared" si="2"/>
        <v>56921.2</v>
      </c>
      <c r="L27" s="139">
        <f t="shared" si="2"/>
        <v>13364.6</v>
      </c>
      <c r="M27" s="139">
        <f>M36+M37+M38</f>
        <v>330</v>
      </c>
      <c r="N27" s="137"/>
      <c r="O27" s="53">
        <f>SUM(O28:O43)</f>
        <v>12669.1</v>
      </c>
      <c r="Q27" s="29"/>
    </row>
    <row r="28" spans="1:17" s="29" customFormat="1" ht="63" hidden="1" x14ac:dyDescent="0.25">
      <c r="A28" s="184" t="s">
        <v>185</v>
      </c>
      <c r="B28" s="178" t="s">
        <v>14</v>
      </c>
      <c r="C28" s="23" t="s">
        <v>15</v>
      </c>
      <c r="D28" s="23" t="s">
        <v>16</v>
      </c>
      <c r="E28" s="115" t="s">
        <v>231</v>
      </c>
      <c r="F28" s="25"/>
      <c r="G28" s="134">
        <v>0</v>
      </c>
      <c r="H28" s="45"/>
      <c r="I28" s="28"/>
      <c r="J28" s="28"/>
      <c r="K28" s="116">
        <v>45</v>
      </c>
      <c r="L28" s="128">
        <v>0</v>
      </c>
      <c r="M28" s="138"/>
      <c r="N28" s="126"/>
      <c r="O28" s="109"/>
    </row>
    <row r="29" spans="1:17" s="29" customFormat="1" ht="31.5" hidden="1" x14ac:dyDescent="0.25">
      <c r="A29" s="184" t="s">
        <v>186</v>
      </c>
      <c r="B29" s="178" t="s">
        <v>14</v>
      </c>
      <c r="C29" s="23" t="s">
        <v>15</v>
      </c>
      <c r="D29" s="23" t="s">
        <v>16</v>
      </c>
      <c r="E29" s="115" t="s">
        <v>214</v>
      </c>
      <c r="F29" s="25"/>
      <c r="G29" s="134">
        <v>0</v>
      </c>
      <c r="H29" s="45"/>
      <c r="I29" s="28"/>
      <c r="J29" s="28"/>
      <c r="K29" s="116">
        <v>433.9</v>
      </c>
      <c r="L29" s="128">
        <v>0</v>
      </c>
      <c r="M29" s="138"/>
      <c r="N29" s="126"/>
      <c r="O29" s="109">
        <v>4366.1000000000004</v>
      </c>
    </row>
    <row r="30" spans="1:17" s="29" customFormat="1" ht="31.5" hidden="1" x14ac:dyDescent="0.25">
      <c r="A30" s="184" t="s">
        <v>187</v>
      </c>
      <c r="B30" s="178" t="s">
        <v>14</v>
      </c>
      <c r="C30" s="23" t="s">
        <v>15</v>
      </c>
      <c r="D30" s="23" t="s">
        <v>16</v>
      </c>
      <c r="E30" s="67" t="s">
        <v>232</v>
      </c>
      <c r="F30" s="25"/>
      <c r="G30" s="134"/>
      <c r="H30" s="45"/>
      <c r="I30" s="28"/>
      <c r="J30" s="28"/>
      <c r="K30" s="116">
        <v>106.9</v>
      </c>
      <c r="L30" s="128"/>
      <c r="M30" s="138"/>
      <c r="N30" s="126"/>
      <c r="O30" s="109">
        <v>1075.0999999999999</v>
      </c>
    </row>
    <row r="31" spans="1:17" s="29" customFormat="1" x14ac:dyDescent="0.25">
      <c r="A31" s="184" t="s">
        <v>188</v>
      </c>
      <c r="B31" s="178" t="s">
        <v>14</v>
      </c>
      <c r="C31" s="23" t="s">
        <v>15</v>
      </c>
      <c r="D31" s="23" t="s">
        <v>16</v>
      </c>
      <c r="E31" s="23" t="s">
        <v>209</v>
      </c>
      <c r="F31" s="25"/>
      <c r="G31" s="134">
        <v>5000</v>
      </c>
      <c r="H31" s="45"/>
      <c r="I31" s="28">
        <v>5000</v>
      </c>
      <c r="J31" s="28"/>
      <c r="K31" s="116">
        <v>5000</v>
      </c>
      <c r="L31" s="128"/>
      <c r="M31" s="138"/>
      <c r="N31" s="126"/>
      <c r="O31" s="109"/>
    </row>
    <row r="32" spans="1:17" s="29" customFormat="1" ht="31.5" hidden="1" x14ac:dyDescent="0.25">
      <c r="A32" s="184" t="s">
        <v>233</v>
      </c>
      <c r="B32" s="178" t="s">
        <v>14</v>
      </c>
      <c r="C32" s="23" t="s">
        <v>15</v>
      </c>
      <c r="D32" s="23" t="s">
        <v>16</v>
      </c>
      <c r="E32" s="67" t="s">
        <v>226</v>
      </c>
      <c r="F32" s="25"/>
      <c r="G32" s="134"/>
      <c r="H32" s="45"/>
      <c r="I32" s="28"/>
      <c r="J32" s="28"/>
      <c r="K32" s="116"/>
      <c r="L32" s="128"/>
      <c r="M32" s="138"/>
      <c r="N32" s="126"/>
      <c r="O32" s="109"/>
    </row>
    <row r="33" spans="1:17" s="29" customFormat="1" ht="47.25" hidden="1" x14ac:dyDescent="0.25">
      <c r="A33" s="184" t="s">
        <v>190</v>
      </c>
      <c r="B33" s="178" t="s">
        <v>14</v>
      </c>
      <c r="C33" s="23" t="s">
        <v>15</v>
      </c>
      <c r="D33" s="23" t="s">
        <v>16</v>
      </c>
      <c r="E33" s="23" t="s">
        <v>220</v>
      </c>
      <c r="F33" s="25"/>
      <c r="G33" s="134">
        <v>2500</v>
      </c>
      <c r="H33" s="45"/>
      <c r="I33" s="28"/>
      <c r="J33" s="28"/>
      <c r="K33" s="116">
        <v>2500</v>
      </c>
      <c r="L33" s="128"/>
      <c r="M33" s="138"/>
      <c r="N33" s="126"/>
      <c r="O33" s="109"/>
    </row>
    <row r="34" spans="1:17" s="29" customFormat="1" ht="63" hidden="1" x14ac:dyDescent="0.25">
      <c r="A34" s="184" t="s">
        <v>192</v>
      </c>
      <c r="B34" s="178" t="s">
        <v>14</v>
      </c>
      <c r="C34" s="23" t="s">
        <v>15</v>
      </c>
      <c r="D34" s="23" t="s">
        <v>16</v>
      </c>
      <c r="E34" s="115" t="s">
        <v>234</v>
      </c>
      <c r="F34" s="25"/>
      <c r="G34" s="134">
        <v>0</v>
      </c>
      <c r="H34" s="45"/>
      <c r="I34" s="28"/>
      <c r="J34" s="28"/>
      <c r="K34" s="116">
        <v>40</v>
      </c>
      <c r="L34" s="128">
        <v>0</v>
      </c>
      <c r="M34" s="138"/>
      <c r="N34" s="126"/>
      <c r="O34" s="109"/>
    </row>
    <row r="35" spans="1:17" s="29" customFormat="1" ht="31.5" x14ac:dyDescent="0.25">
      <c r="A35" s="185" t="s">
        <v>246</v>
      </c>
      <c r="B35" s="178" t="s">
        <v>14</v>
      </c>
      <c r="C35" s="23" t="s">
        <v>15</v>
      </c>
      <c r="D35" s="23" t="s">
        <v>16</v>
      </c>
      <c r="E35" s="23" t="s">
        <v>247</v>
      </c>
      <c r="F35" s="25"/>
      <c r="G35" s="134">
        <v>1000</v>
      </c>
      <c r="H35" s="45"/>
      <c r="I35" s="28">
        <v>305.10000000000002</v>
      </c>
      <c r="J35" s="28"/>
      <c r="K35" s="116"/>
      <c r="L35" s="128">
        <v>0</v>
      </c>
      <c r="M35" s="138"/>
      <c r="N35" s="126"/>
      <c r="O35" s="109"/>
    </row>
    <row r="36" spans="1:17" s="29" customFormat="1" ht="47.25" x14ac:dyDescent="0.25">
      <c r="A36" s="188" t="s">
        <v>255</v>
      </c>
      <c r="B36" s="178" t="s">
        <v>14</v>
      </c>
      <c r="C36" s="23" t="s">
        <v>15</v>
      </c>
      <c r="D36" s="23" t="s">
        <v>16</v>
      </c>
      <c r="E36" s="118" t="s">
        <v>256</v>
      </c>
      <c r="F36" s="25"/>
      <c r="G36" s="134">
        <v>8.9999999999999993E-3</v>
      </c>
      <c r="H36" s="45"/>
      <c r="I36" s="28"/>
      <c r="J36" s="28"/>
      <c r="K36" s="116">
        <v>10</v>
      </c>
      <c r="L36" s="128">
        <v>94.4</v>
      </c>
      <c r="M36" s="138">
        <v>94.4</v>
      </c>
      <c r="N36" s="126"/>
      <c r="O36" s="109"/>
    </row>
    <row r="37" spans="1:17" s="29" customFormat="1" ht="54" customHeight="1" x14ac:dyDescent="0.25">
      <c r="A37" s="188" t="s">
        <v>253</v>
      </c>
      <c r="B37" s="178" t="s">
        <v>14</v>
      </c>
      <c r="C37" s="23" t="s">
        <v>15</v>
      </c>
      <c r="D37" s="23" t="s">
        <v>16</v>
      </c>
      <c r="E37" s="118" t="s">
        <v>254</v>
      </c>
      <c r="F37" s="25"/>
      <c r="G37" s="134">
        <v>6.3E-3</v>
      </c>
      <c r="H37" s="45"/>
      <c r="I37" s="28"/>
      <c r="J37" s="28"/>
      <c r="K37" s="116">
        <v>10</v>
      </c>
      <c r="L37" s="128">
        <v>63.2</v>
      </c>
      <c r="M37" s="138">
        <v>63.2</v>
      </c>
      <c r="N37" s="126"/>
      <c r="O37" s="109"/>
    </row>
    <row r="38" spans="1:17" s="29" customFormat="1" ht="54" customHeight="1" x14ac:dyDescent="0.25">
      <c r="A38" s="188" t="s">
        <v>251</v>
      </c>
      <c r="B38" s="178" t="s">
        <v>14</v>
      </c>
      <c r="C38" s="23" t="s">
        <v>15</v>
      </c>
      <c r="D38" s="23" t="s">
        <v>16</v>
      </c>
      <c r="E38" s="118" t="s">
        <v>252</v>
      </c>
      <c r="F38" s="25"/>
      <c r="G38" s="134">
        <v>1.7000000000000001E-2</v>
      </c>
      <c r="H38" s="45"/>
      <c r="I38" s="28"/>
      <c r="J38" s="28"/>
      <c r="K38" s="116">
        <v>450</v>
      </c>
      <c r="L38" s="128">
        <v>172.4</v>
      </c>
      <c r="M38" s="138">
        <v>172.4</v>
      </c>
      <c r="N38" s="126"/>
      <c r="O38" s="109"/>
    </row>
    <row r="39" spans="1:17" s="29" customFormat="1" ht="51" customHeight="1" x14ac:dyDescent="0.25">
      <c r="A39" s="184" t="s">
        <v>194</v>
      </c>
      <c r="B39" s="178" t="s">
        <v>14</v>
      </c>
      <c r="C39" s="23" t="s">
        <v>15</v>
      </c>
      <c r="D39" s="23" t="s">
        <v>16</v>
      </c>
      <c r="E39" s="193" t="s">
        <v>261</v>
      </c>
      <c r="F39" s="25"/>
      <c r="G39" s="134">
        <v>15</v>
      </c>
      <c r="H39" s="45"/>
      <c r="I39" s="28"/>
      <c r="J39" s="28"/>
      <c r="K39" s="116">
        <v>718.3</v>
      </c>
      <c r="L39" s="128">
        <v>285</v>
      </c>
      <c r="M39" s="138"/>
      <c r="N39" s="126"/>
      <c r="O39" s="109">
        <v>7227.9</v>
      </c>
    </row>
    <row r="40" spans="1:17" s="29" customFormat="1" x14ac:dyDescent="0.25">
      <c r="A40" s="184" t="s">
        <v>195</v>
      </c>
      <c r="B40" s="178" t="s">
        <v>14</v>
      </c>
      <c r="C40" s="23" t="s">
        <v>15</v>
      </c>
      <c r="D40" s="23" t="s">
        <v>16</v>
      </c>
      <c r="E40" s="23" t="s">
        <v>239</v>
      </c>
      <c r="F40" s="25"/>
      <c r="G40" s="134">
        <v>36541.300000000003</v>
      </c>
      <c r="H40" s="45"/>
      <c r="I40" s="28">
        <v>36021.5</v>
      </c>
      <c r="J40" s="28"/>
      <c r="K40" s="116">
        <v>40949</v>
      </c>
      <c r="L40" s="128"/>
      <c r="M40" s="138" t="s">
        <v>250</v>
      </c>
      <c r="N40" s="126"/>
      <c r="O40" s="109"/>
    </row>
    <row r="41" spans="1:17" s="29" customFormat="1" x14ac:dyDescent="0.25">
      <c r="A41" s="184" t="s">
        <v>249</v>
      </c>
      <c r="B41" s="178" t="s">
        <v>14</v>
      </c>
      <c r="C41" s="23" t="s">
        <v>15</v>
      </c>
      <c r="D41" s="23" t="s">
        <v>16</v>
      </c>
      <c r="E41" s="117" t="s">
        <v>263</v>
      </c>
      <c r="F41" s="25"/>
      <c r="G41" s="134">
        <v>676</v>
      </c>
      <c r="H41" s="45"/>
      <c r="I41" s="28"/>
      <c r="J41" s="28"/>
      <c r="K41" s="116">
        <v>2275</v>
      </c>
      <c r="L41" s="128">
        <v>12844</v>
      </c>
      <c r="M41" s="138"/>
      <c r="N41" s="126"/>
      <c r="O41" s="109"/>
    </row>
    <row r="42" spans="1:17" s="29" customFormat="1" ht="47.25" x14ac:dyDescent="0.25">
      <c r="A42" s="184" t="s">
        <v>200</v>
      </c>
      <c r="B42" s="178" t="s">
        <v>14</v>
      </c>
      <c r="C42" s="23" t="s">
        <v>15</v>
      </c>
      <c r="D42" s="23" t="s">
        <v>16</v>
      </c>
      <c r="E42" s="23" t="s">
        <v>224</v>
      </c>
      <c r="F42" s="25"/>
      <c r="G42" s="134">
        <v>500</v>
      </c>
      <c r="H42" s="45"/>
      <c r="I42" s="28">
        <v>87.5</v>
      </c>
      <c r="J42" s="28"/>
      <c r="K42" s="116">
        <v>3500</v>
      </c>
      <c r="L42" s="128">
        <v>0</v>
      </c>
      <c r="M42" s="138"/>
      <c r="N42" s="126"/>
      <c r="O42" s="109"/>
    </row>
    <row r="43" spans="1:17" s="29" customFormat="1" ht="31.5" x14ac:dyDescent="0.25">
      <c r="A43" s="189" t="s">
        <v>207</v>
      </c>
      <c r="B43" s="178" t="s">
        <v>14</v>
      </c>
      <c r="C43" s="23" t="s">
        <v>15</v>
      </c>
      <c r="D43" s="23" t="s">
        <v>16</v>
      </c>
      <c r="E43" s="23" t="s">
        <v>211</v>
      </c>
      <c r="F43" s="25"/>
      <c r="G43" s="134">
        <v>1455.9</v>
      </c>
      <c r="H43" s="45"/>
      <c r="I43" s="28">
        <v>1455.9</v>
      </c>
      <c r="J43" s="28"/>
      <c r="K43" s="116">
        <v>3500</v>
      </c>
      <c r="L43" s="128">
        <v>0</v>
      </c>
      <c r="M43" s="138"/>
      <c r="N43" s="126"/>
      <c r="O43" s="109"/>
    </row>
    <row r="44" spans="1:17" s="29" customFormat="1" x14ac:dyDescent="0.25">
      <c r="A44" s="184"/>
      <c r="B44" s="178"/>
      <c r="C44" s="23"/>
      <c r="D44" s="23"/>
      <c r="E44" s="23"/>
      <c r="F44" s="25"/>
      <c r="G44" s="134"/>
      <c r="H44" s="45"/>
      <c r="I44" s="28"/>
      <c r="J44" s="28"/>
      <c r="K44" s="116"/>
      <c r="L44" s="128"/>
      <c r="M44" s="138"/>
      <c r="N44" s="126"/>
      <c r="O44" s="109"/>
    </row>
    <row r="45" spans="1:17" s="142" customFormat="1" ht="36" customHeight="1" x14ac:dyDescent="0.25">
      <c r="A45" s="190" t="s">
        <v>81</v>
      </c>
      <c r="B45" s="180"/>
      <c r="C45" s="42"/>
      <c r="D45" s="42"/>
      <c r="E45" s="42"/>
      <c r="F45" s="130"/>
      <c r="G45" s="141">
        <f>SUM(G46:G50)</f>
        <v>15377.1</v>
      </c>
      <c r="H45" s="133">
        <f t="shared" ref="H45:O45" si="3">SUM(H46:H50)</f>
        <v>0</v>
      </c>
      <c r="I45" s="44">
        <f>I46+I47+I48+I49+I50</f>
        <v>11625.1</v>
      </c>
      <c r="J45" s="44"/>
      <c r="K45" s="44">
        <f t="shared" si="3"/>
        <v>24166.6</v>
      </c>
      <c r="L45" s="141">
        <f>SUM(L46:L50)</f>
        <v>79268.100000000006</v>
      </c>
      <c r="M45" s="141">
        <f>M46+M47+M48+M49+M50</f>
        <v>48773.1</v>
      </c>
      <c r="N45" s="133"/>
      <c r="O45" s="44">
        <f t="shared" si="3"/>
        <v>92233.400000000009</v>
      </c>
      <c r="Q45" s="29"/>
    </row>
    <row r="46" spans="1:17" s="29" customFormat="1" ht="31.5" x14ac:dyDescent="0.25">
      <c r="A46" s="191" t="s">
        <v>204</v>
      </c>
      <c r="B46" s="178" t="s">
        <v>14</v>
      </c>
      <c r="C46" s="23" t="s">
        <v>15</v>
      </c>
      <c r="D46" s="23" t="s">
        <v>16</v>
      </c>
      <c r="E46" s="23" t="s">
        <v>222</v>
      </c>
      <c r="F46" s="25"/>
      <c r="G46" s="134">
        <v>10700</v>
      </c>
      <c r="H46" s="45"/>
      <c r="I46" s="28">
        <v>9058.1</v>
      </c>
      <c r="J46" s="28"/>
      <c r="K46" s="116">
        <v>10000</v>
      </c>
      <c r="L46" s="128">
        <v>0</v>
      </c>
      <c r="M46" s="138"/>
      <c r="N46" s="126"/>
      <c r="O46" s="109"/>
    </row>
    <row r="47" spans="1:17" s="29" customFormat="1" ht="31.5" x14ac:dyDescent="0.25">
      <c r="A47" s="191" t="s">
        <v>205</v>
      </c>
      <c r="B47" s="178" t="s">
        <v>14</v>
      </c>
      <c r="C47" s="23" t="s">
        <v>15</v>
      </c>
      <c r="D47" s="23" t="s">
        <v>16</v>
      </c>
      <c r="E47" s="23" t="s">
        <v>221</v>
      </c>
      <c r="F47" s="25"/>
      <c r="G47" s="134">
        <v>505.1</v>
      </c>
      <c r="H47" s="45"/>
      <c r="I47" s="28">
        <v>0</v>
      </c>
      <c r="J47" s="28"/>
      <c r="K47" s="116">
        <v>5000</v>
      </c>
      <c r="L47" s="128">
        <v>0</v>
      </c>
      <c r="M47" s="138"/>
      <c r="N47" s="126"/>
      <c r="O47" s="109"/>
    </row>
    <row r="48" spans="1:17" s="29" customFormat="1" ht="31.5" x14ac:dyDescent="0.25">
      <c r="A48" s="184" t="s">
        <v>248</v>
      </c>
      <c r="B48" s="178" t="s">
        <v>14</v>
      </c>
      <c r="C48" s="23" t="s">
        <v>15</v>
      </c>
      <c r="D48" s="23" t="s">
        <v>16</v>
      </c>
      <c r="E48" s="193" t="s">
        <v>264</v>
      </c>
      <c r="F48" s="25"/>
      <c r="G48" s="134">
        <v>1069.9000000000001</v>
      </c>
      <c r="H48" s="45"/>
      <c r="I48" s="28">
        <v>1069.9000000000001</v>
      </c>
      <c r="J48" s="28"/>
      <c r="K48" s="116">
        <v>3118.8</v>
      </c>
      <c r="L48" s="128">
        <v>20328.3</v>
      </c>
      <c r="M48" s="138">
        <v>20328.3</v>
      </c>
      <c r="N48" s="126"/>
      <c r="O48" s="109">
        <v>31381.200000000001</v>
      </c>
    </row>
    <row r="49" spans="1:17" s="29" customFormat="1" x14ac:dyDescent="0.25">
      <c r="A49" s="184" t="s">
        <v>197</v>
      </c>
      <c r="B49" s="178" t="s">
        <v>14</v>
      </c>
      <c r="C49" s="23" t="s">
        <v>15</v>
      </c>
      <c r="D49" s="23" t="s">
        <v>16</v>
      </c>
      <c r="E49" s="119" t="s">
        <v>243</v>
      </c>
      <c r="F49" s="25"/>
      <c r="G49" s="134">
        <v>1605</v>
      </c>
      <c r="H49" s="45"/>
      <c r="I49" s="28"/>
      <c r="J49" s="28"/>
      <c r="K49" s="116">
        <v>1934.6</v>
      </c>
      <c r="L49" s="128">
        <v>30495</v>
      </c>
      <c r="M49" s="138"/>
      <c r="N49" s="126"/>
      <c r="O49" s="109">
        <v>19465.400000000001</v>
      </c>
    </row>
    <row r="50" spans="1:17" s="29" customFormat="1" x14ac:dyDescent="0.25">
      <c r="A50" s="184" t="s">
        <v>198</v>
      </c>
      <c r="B50" s="178" t="s">
        <v>14</v>
      </c>
      <c r="C50" s="23" t="s">
        <v>15</v>
      </c>
      <c r="D50" s="23" t="s">
        <v>16</v>
      </c>
      <c r="E50" s="119" t="s">
        <v>244</v>
      </c>
      <c r="F50" s="25"/>
      <c r="G50" s="134">
        <v>1497.1</v>
      </c>
      <c r="H50" s="45"/>
      <c r="I50" s="28">
        <v>1497.1</v>
      </c>
      <c r="J50" s="28"/>
      <c r="K50" s="116">
        <v>4113.2</v>
      </c>
      <c r="L50" s="128">
        <v>28444.799999999999</v>
      </c>
      <c r="M50" s="138">
        <v>28444.799999999999</v>
      </c>
      <c r="N50" s="126"/>
      <c r="O50" s="109">
        <v>41386.800000000003</v>
      </c>
    </row>
    <row r="51" spans="1:17" s="114" customFormat="1" ht="16.5" thickBot="1" x14ac:dyDescent="0.3">
      <c r="A51" s="192" t="s">
        <v>245</v>
      </c>
      <c r="B51" s="194"/>
      <c r="C51" s="194"/>
      <c r="D51" s="194"/>
      <c r="E51" s="195"/>
      <c r="F51" s="196">
        <f t="shared" ref="F51:M51" si="4">F45+F27+F13</f>
        <v>0</v>
      </c>
      <c r="G51" s="143">
        <f t="shared" si="4"/>
        <v>93007.2883</v>
      </c>
      <c r="H51" s="196">
        <f t="shared" si="4"/>
        <v>0</v>
      </c>
      <c r="I51" s="196">
        <f t="shared" si="4"/>
        <v>74319.199999999997</v>
      </c>
      <c r="J51" s="196">
        <f t="shared" si="4"/>
        <v>0</v>
      </c>
      <c r="K51" s="196">
        <f t="shared" si="4"/>
        <v>113553.9</v>
      </c>
      <c r="L51" s="143">
        <f t="shared" si="4"/>
        <v>270403.80000000005</v>
      </c>
      <c r="M51" s="143">
        <f t="shared" si="4"/>
        <v>194010.19999999998</v>
      </c>
      <c r="N51" s="112"/>
      <c r="O51" s="113"/>
      <c r="Q51" s="29"/>
    </row>
  </sheetData>
  <mergeCells count="13">
    <mergeCell ref="P11:P12"/>
    <mergeCell ref="A2:G2"/>
    <mergeCell ref="A9:E9"/>
    <mergeCell ref="A11:A12"/>
    <mergeCell ref="B11:E11"/>
    <mergeCell ref="G11:G12"/>
    <mergeCell ref="L11:L12"/>
    <mergeCell ref="I11:I12"/>
    <mergeCell ref="M11:M12"/>
    <mergeCell ref="J11:J12"/>
    <mergeCell ref="K11:K12"/>
    <mergeCell ref="N11:N12"/>
    <mergeCell ref="O11:O12"/>
  </mergeCells>
  <pageMargins left="0.25" right="0.25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view="pageBreakPreview" topLeftCell="A8" zoomScale="90" zoomScaleNormal="90" zoomScaleSheetLayoutView="90" workbookViewId="0">
      <selection activeCell="O13" sqref="O13"/>
    </sheetView>
  </sheetViews>
  <sheetFormatPr defaultColWidth="9.140625" defaultRowHeight="15.75" x14ac:dyDescent="0.25"/>
  <cols>
    <col min="1" max="1" width="66" style="31" customWidth="1"/>
    <col min="2" max="2" width="6" style="32" customWidth="1"/>
    <col min="3" max="3" width="5.85546875" style="33" customWidth="1"/>
    <col min="4" max="4" width="5.5703125" style="34" customWidth="1"/>
    <col min="5" max="5" width="14" style="34" customWidth="1"/>
    <col min="6" max="6" width="13.7109375" style="35" hidden="1" customWidth="1"/>
    <col min="7" max="7" width="13.140625" style="35" customWidth="1"/>
    <col min="8" max="8" width="10.85546875" style="36" hidden="1" customWidth="1"/>
    <col min="9" max="9" width="9.28515625" style="36" customWidth="1"/>
    <col min="10" max="10" width="2.85546875" style="36" customWidth="1"/>
    <col min="11" max="11" width="10.85546875" style="107" customWidth="1"/>
    <col min="12" max="12" width="11.85546875" style="36" customWidth="1"/>
    <col min="13" max="13" width="10" style="36" customWidth="1"/>
    <col min="14" max="14" width="2.5703125" style="36" customWidth="1"/>
    <col min="15" max="15" width="10.5703125" style="107" customWidth="1"/>
    <col min="16" max="16384" width="9.140625" style="36"/>
  </cols>
  <sheetData>
    <row r="1" spans="1:15" s="6" customFormat="1" x14ac:dyDescent="0.25">
      <c r="A1" s="1"/>
      <c r="B1" s="2"/>
      <c r="C1" s="3"/>
      <c r="D1" s="4" t="s">
        <v>0</v>
      </c>
      <c r="E1" s="4"/>
      <c r="F1" s="5"/>
      <c r="G1" s="5"/>
      <c r="K1" s="98"/>
      <c r="O1" s="98"/>
    </row>
    <row r="2" spans="1:15" s="6" customFormat="1" ht="23.25" customHeight="1" x14ac:dyDescent="0.2">
      <c r="A2" s="146" t="s">
        <v>72</v>
      </c>
      <c r="B2" s="146"/>
      <c r="C2" s="146"/>
      <c r="D2" s="146"/>
      <c r="E2" s="146"/>
      <c r="F2" s="146"/>
      <c r="G2" s="146"/>
      <c r="K2" s="98"/>
      <c r="O2" s="98"/>
    </row>
    <row r="3" spans="1:15" s="10" customFormat="1" ht="30" hidden="1" customHeight="1" x14ac:dyDescent="0.2">
      <c r="A3" s="83"/>
      <c r="B3" s="83"/>
      <c r="C3" s="83"/>
      <c r="D3" s="83"/>
      <c r="E3" s="83"/>
      <c r="F3" s="83"/>
      <c r="G3" s="83"/>
      <c r="H3" s="9"/>
      <c r="I3" s="9"/>
      <c r="J3" s="9"/>
      <c r="K3" s="99"/>
      <c r="O3" s="108"/>
    </row>
    <row r="4" spans="1:15" s="10" customFormat="1" ht="30" hidden="1" customHeight="1" x14ac:dyDescent="0.2">
      <c r="A4" s="83"/>
      <c r="B4" s="83"/>
      <c r="C4" s="83"/>
      <c r="D4" s="83"/>
      <c r="E4" s="83"/>
      <c r="F4" s="83"/>
      <c r="G4" s="83"/>
      <c r="H4" s="9"/>
      <c r="I4" s="9"/>
      <c r="J4" s="9"/>
      <c r="K4" s="99"/>
      <c r="O4" s="108"/>
    </row>
    <row r="5" spans="1:15" s="10" customFormat="1" ht="30" hidden="1" customHeight="1" x14ac:dyDescent="0.2">
      <c r="A5" s="83"/>
      <c r="B5" s="83"/>
      <c r="C5" s="83"/>
      <c r="D5" s="83"/>
      <c r="E5" s="83"/>
      <c r="F5" s="83"/>
      <c r="G5" s="83"/>
      <c r="H5" s="9"/>
      <c r="I5" s="9"/>
      <c r="J5" s="9"/>
      <c r="K5" s="99"/>
      <c r="O5" s="108"/>
    </row>
    <row r="6" spans="1:15" s="10" customFormat="1" ht="30" hidden="1" customHeight="1" x14ac:dyDescent="0.2">
      <c r="A6" s="83"/>
      <c r="B6" s="83"/>
      <c r="C6" s="83"/>
      <c r="D6" s="83"/>
      <c r="E6" s="83"/>
      <c r="F6" s="83"/>
      <c r="G6" s="83"/>
      <c r="H6" s="9"/>
      <c r="I6" s="9"/>
      <c r="J6" s="9"/>
      <c r="K6" s="99"/>
      <c r="O6" s="108"/>
    </row>
    <row r="7" spans="1:15" s="10" customFormat="1" ht="18.600000000000001" hidden="1" customHeight="1" x14ac:dyDescent="0.2">
      <c r="A7" s="12"/>
      <c r="B7" s="13"/>
      <c r="C7" s="13"/>
      <c r="D7" s="13"/>
      <c r="E7" s="13"/>
      <c r="F7" s="13"/>
      <c r="G7" s="13"/>
      <c r="H7" s="9"/>
      <c r="I7" s="9"/>
      <c r="J7" s="9"/>
      <c r="K7" s="99"/>
      <c r="O7" s="108"/>
    </row>
    <row r="8" spans="1:15" s="15" customFormat="1" ht="15.75" customHeight="1" x14ac:dyDescent="0.2">
      <c r="A8" s="14" t="s">
        <v>206</v>
      </c>
      <c r="B8" s="13"/>
      <c r="C8" s="13"/>
      <c r="D8" s="13"/>
      <c r="E8" s="13"/>
      <c r="F8" s="13"/>
      <c r="G8" s="13"/>
      <c r="K8" s="100"/>
      <c r="O8" s="100"/>
    </row>
    <row r="9" spans="1:15" s="6" customFormat="1" ht="16.350000000000001" customHeight="1" x14ac:dyDescent="0.25">
      <c r="A9" s="147"/>
      <c r="B9" s="147"/>
      <c r="C9" s="147"/>
      <c r="D9" s="147"/>
      <c r="E9" s="147"/>
      <c r="F9" s="17"/>
      <c r="G9" s="17" t="s">
        <v>1</v>
      </c>
      <c r="K9" s="98"/>
      <c r="O9" s="98"/>
    </row>
    <row r="10" spans="1:15" s="6" customFormat="1" ht="16.350000000000001" customHeight="1" thickBot="1" x14ac:dyDescent="0.3">
      <c r="A10" s="84"/>
      <c r="B10" s="84"/>
      <c r="C10" s="84"/>
      <c r="D10" s="84"/>
      <c r="E10" s="84"/>
      <c r="F10" s="17"/>
      <c r="G10" s="17"/>
      <c r="K10" s="98"/>
      <c r="O10" s="98"/>
    </row>
    <row r="11" spans="1:15" s="6" customFormat="1" ht="49.5" customHeight="1" thickBot="1" x14ac:dyDescent="0.25">
      <c r="A11" s="148" t="s">
        <v>2</v>
      </c>
      <c r="B11" s="150" t="s">
        <v>3</v>
      </c>
      <c r="C11" s="151"/>
      <c r="D11" s="151"/>
      <c r="E11" s="152"/>
      <c r="F11" s="19" t="s">
        <v>4</v>
      </c>
      <c r="G11" s="165" t="s">
        <v>203</v>
      </c>
      <c r="H11" s="86"/>
      <c r="I11" s="86" t="s">
        <v>208</v>
      </c>
      <c r="J11" s="86"/>
      <c r="K11" s="101"/>
      <c r="L11" s="85" t="s">
        <v>202</v>
      </c>
      <c r="M11" s="91" t="s">
        <v>208</v>
      </c>
      <c r="N11" s="91"/>
      <c r="O11" s="108"/>
    </row>
    <row r="12" spans="1:15" s="6" customFormat="1" ht="57.75" customHeight="1" x14ac:dyDescent="0.2">
      <c r="A12" s="149"/>
      <c r="B12" s="20" t="s">
        <v>7</v>
      </c>
      <c r="C12" s="21" t="s">
        <v>8</v>
      </c>
      <c r="D12" s="21" t="s">
        <v>9</v>
      </c>
      <c r="E12" s="21" t="s">
        <v>10</v>
      </c>
      <c r="F12" s="19"/>
      <c r="G12" s="166"/>
      <c r="H12" s="86" t="s">
        <v>96</v>
      </c>
      <c r="I12" s="86"/>
      <c r="J12" s="86"/>
      <c r="K12" s="102">
        <v>2018</v>
      </c>
      <c r="L12" s="90">
        <v>2017</v>
      </c>
      <c r="M12" s="88"/>
      <c r="N12" s="88"/>
      <c r="O12" s="102">
        <v>2018</v>
      </c>
    </row>
    <row r="13" spans="1:15" s="6" customFormat="1" ht="30.75" customHeight="1" x14ac:dyDescent="0.2">
      <c r="A13" s="40" t="s">
        <v>74</v>
      </c>
      <c r="B13" s="46"/>
      <c r="C13" s="47"/>
      <c r="D13" s="47"/>
      <c r="E13" s="47"/>
      <c r="F13" s="48"/>
      <c r="G13" s="49">
        <f>SUM(G14:G25)</f>
        <v>75965.600000000006</v>
      </c>
      <c r="H13" s="49">
        <f>SUM(H14:H25)</f>
        <v>0</v>
      </c>
      <c r="I13" s="49">
        <f>SUM(I14:I25)</f>
        <v>7119.3</v>
      </c>
      <c r="J13" s="49"/>
      <c r="K13" s="103">
        <f t="shared" ref="K13" si="0">SUM(K14:K25)</f>
        <v>69480.7</v>
      </c>
      <c r="L13" s="49">
        <f>SUM(L14:L25)</f>
        <v>135763.5</v>
      </c>
      <c r="M13" s="92">
        <f>SUM(M14:M25)</f>
        <v>28172.300000000003</v>
      </c>
      <c r="N13" s="49"/>
      <c r="O13" s="103">
        <f t="shared" ref="O13" si="1">SUM(O14:O25)</f>
        <v>131746.70000000001</v>
      </c>
    </row>
    <row r="14" spans="1:15" s="29" customFormat="1" ht="31.5" x14ac:dyDescent="0.25">
      <c r="A14" s="22" t="s">
        <v>173</v>
      </c>
      <c r="B14" s="23" t="s">
        <v>14</v>
      </c>
      <c r="C14" s="23" t="s">
        <v>15</v>
      </c>
      <c r="D14" s="23" t="s">
        <v>16</v>
      </c>
      <c r="E14" s="23" t="s">
        <v>212</v>
      </c>
      <c r="F14" s="24"/>
      <c r="G14" s="25">
        <v>5300</v>
      </c>
      <c r="H14" s="28"/>
      <c r="I14" s="28"/>
      <c r="J14" s="28"/>
      <c r="K14" s="104">
        <v>5300</v>
      </c>
      <c r="L14" s="87"/>
      <c r="M14" s="26"/>
      <c r="N14" s="26"/>
      <c r="O14" s="109"/>
    </row>
    <row r="15" spans="1:15" s="29" customFormat="1" ht="24" x14ac:dyDescent="0.25">
      <c r="A15" s="22" t="s">
        <v>174</v>
      </c>
      <c r="B15" s="23" t="s">
        <v>14</v>
      </c>
      <c r="C15" s="23" t="s">
        <v>15</v>
      </c>
      <c r="D15" s="23" t="s">
        <v>16</v>
      </c>
      <c r="E15" s="67" t="s">
        <v>213</v>
      </c>
      <c r="F15" s="24"/>
      <c r="G15" s="25">
        <v>153.6</v>
      </c>
      <c r="H15" s="28"/>
      <c r="I15" s="28"/>
      <c r="J15" s="28"/>
      <c r="K15" s="104">
        <v>24.4</v>
      </c>
      <c r="L15" s="87">
        <v>1546.8</v>
      </c>
      <c r="M15" s="26"/>
      <c r="N15" s="26"/>
      <c r="O15" s="109">
        <v>245.6</v>
      </c>
    </row>
    <row r="16" spans="1:15" s="29" customFormat="1" ht="31.5" x14ac:dyDescent="0.25">
      <c r="A16" s="22" t="s">
        <v>175</v>
      </c>
      <c r="B16" s="23" t="s">
        <v>14</v>
      </c>
      <c r="C16" s="23" t="s">
        <v>15</v>
      </c>
      <c r="D16" s="23" t="s">
        <v>16</v>
      </c>
      <c r="E16" s="67" t="s">
        <v>215</v>
      </c>
      <c r="F16" s="24"/>
      <c r="G16" s="25">
        <v>282.3</v>
      </c>
      <c r="H16" s="28"/>
      <c r="I16" s="28"/>
      <c r="J16" s="28"/>
      <c r="K16" s="104">
        <v>146.19999999999999</v>
      </c>
      <c r="L16" s="87">
        <v>2841.3</v>
      </c>
      <c r="M16" s="26"/>
      <c r="N16" s="26"/>
      <c r="O16" s="109">
        <v>1470.8</v>
      </c>
    </row>
    <row r="17" spans="1:15" s="29" customFormat="1" ht="31.5" x14ac:dyDescent="0.25">
      <c r="A17" s="22" t="s">
        <v>176</v>
      </c>
      <c r="B17" s="23" t="s">
        <v>14</v>
      </c>
      <c r="C17" s="23" t="s">
        <v>15</v>
      </c>
      <c r="D17" s="23" t="s">
        <v>16</v>
      </c>
      <c r="E17" s="67" t="s">
        <v>216</v>
      </c>
      <c r="F17" s="24"/>
      <c r="G17" s="25">
        <v>10500</v>
      </c>
      <c r="H17" s="28"/>
      <c r="I17" s="28">
        <v>4336.2</v>
      </c>
      <c r="J17" s="28"/>
      <c r="K17" s="104">
        <v>6500</v>
      </c>
      <c r="L17" s="87">
        <v>23347</v>
      </c>
      <c r="M17" s="26">
        <v>9641.7000000000007</v>
      </c>
      <c r="N17" s="26"/>
      <c r="O17" s="109">
        <v>22461.3</v>
      </c>
    </row>
    <row r="18" spans="1:15" s="29" customFormat="1" ht="31.5" x14ac:dyDescent="0.25">
      <c r="A18" s="22" t="s">
        <v>225</v>
      </c>
      <c r="B18" s="23" t="s">
        <v>14</v>
      </c>
      <c r="C18" s="23" t="s">
        <v>15</v>
      </c>
      <c r="D18" s="23" t="s">
        <v>16</v>
      </c>
      <c r="E18" s="67" t="s">
        <v>226</v>
      </c>
      <c r="F18" s="24"/>
      <c r="G18" s="25">
        <v>3003.1</v>
      </c>
      <c r="H18" s="28"/>
      <c r="I18" s="28"/>
      <c r="J18" s="28"/>
      <c r="K18" s="104">
        <v>2974.7</v>
      </c>
      <c r="L18" s="87">
        <v>30225.5</v>
      </c>
      <c r="M18" s="26"/>
      <c r="N18" s="26"/>
      <c r="O18" s="109">
        <v>29931.3</v>
      </c>
    </row>
    <row r="19" spans="1:15" s="29" customFormat="1" ht="31.5" x14ac:dyDescent="0.25">
      <c r="A19" s="22" t="s">
        <v>106</v>
      </c>
      <c r="B19" s="23" t="s">
        <v>14</v>
      </c>
      <c r="C19" s="23" t="s">
        <v>15</v>
      </c>
      <c r="D19" s="23" t="s">
        <v>16</v>
      </c>
      <c r="E19" s="67" t="s">
        <v>230</v>
      </c>
      <c r="F19" s="24"/>
      <c r="G19" s="25">
        <v>220</v>
      </c>
      <c r="H19" s="28"/>
      <c r="I19" s="28"/>
      <c r="J19" s="28"/>
      <c r="K19" s="104">
        <v>214.2</v>
      </c>
      <c r="L19" s="87">
        <v>2214.4</v>
      </c>
      <c r="M19" s="26"/>
      <c r="N19" s="26"/>
      <c r="O19" s="109">
        <v>2155.8000000000002</v>
      </c>
    </row>
    <row r="20" spans="1:15" s="29" customFormat="1" ht="31.5" x14ac:dyDescent="0.25">
      <c r="A20" s="22" t="s">
        <v>178</v>
      </c>
      <c r="B20" s="23" t="s">
        <v>14</v>
      </c>
      <c r="C20" s="23" t="s">
        <v>15</v>
      </c>
      <c r="D20" s="23" t="s">
        <v>16</v>
      </c>
      <c r="E20" s="67" t="s">
        <v>228</v>
      </c>
      <c r="F20" s="24"/>
      <c r="G20" s="25">
        <v>2250.4</v>
      </c>
      <c r="H20" s="28"/>
      <c r="I20" s="28">
        <v>596.1</v>
      </c>
      <c r="J20" s="28"/>
      <c r="K20" s="104">
        <v>2192.1999999999998</v>
      </c>
      <c r="L20" s="87">
        <v>22650.7</v>
      </c>
      <c r="M20" s="26">
        <v>6000</v>
      </c>
      <c r="N20" s="26"/>
      <c r="O20" s="109">
        <v>22057.8</v>
      </c>
    </row>
    <row r="21" spans="1:15" s="29" customFormat="1" ht="31.5" x14ac:dyDescent="0.25">
      <c r="A21" s="22" t="s">
        <v>179</v>
      </c>
      <c r="B21" s="23" t="s">
        <v>14</v>
      </c>
      <c r="C21" s="23" t="s">
        <v>15</v>
      </c>
      <c r="D21" s="23" t="s">
        <v>16</v>
      </c>
      <c r="E21" s="67" t="s">
        <v>229</v>
      </c>
      <c r="F21" s="24"/>
      <c r="G21" s="25">
        <v>2071.1</v>
      </c>
      <c r="H21" s="28"/>
      <c r="I21" s="28">
        <v>847.8</v>
      </c>
      <c r="J21" s="28"/>
      <c r="K21" s="105">
        <v>2014.6</v>
      </c>
      <c r="L21" s="45">
        <v>20845.400000000001</v>
      </c>
      <c r="M21" s="26">
        <v>8530.6</v>
      </c>
      <c r="N21" s="26"/>
      <c r="O21" s="109">
        <v>20270.400000000001</v>
      </c>
    </row>
    <row r="22" spans="1:15" s="29" customFormat="1" ht="24" x14ac:dyDescent="0.25">
      <c r="A22" s="22" t="s">
        <v>217</v>
      </c>
      <c r="B22" s="23" t="s">
        <v>14</v>
      </c>
      <c r="C22" s="23" t="s">
        <v>15</v>
      </c>
      <c r="D22" s="23" t="s">
        <v>16</v>
      </c>
      <c r="E22" s="67" t="s">
        <v>218</v>
      </c>
      <c r="F22" s="24"/>
      <c r="G22" s="25">
        <v>35000</v>
      </c>
      <c r="H22" s="28"/>
      <c r="I22" s="28"/>
      <c r="J22" s="28"/>
      <c r="K22" s="104">
        <v>35000</v>
      </c>
      <c r="L22" s="87">
        <v>6848.1</v>
      </c>
      <c r="M22" s="26"/>
      <c r="N22" s="26"/>
      <c r="O22" s="109">
        <v>6848.1</v>
      </c>
    </row>
    <row r="23" spans="1:15" s="29" customFormat="1" ht="47.25" x14ac:dyDescent="0.25">
      <c r="A23" s="22" t="s">
        <v>219</v>
      </c>
      <c r="B23" s="23" t="s">
        <v>14</v>
      </c>
      <c r="C23" s="23" t="s">
        <v>15</v>
      </c>
      <c r="D23" s="23" t="s">
        <v>16</v>
      </c>
      <c r="E23" s="23" t="s">
        <v>220</v>
      </c>
      <c r="F23" s="24"/>
      <c r="G23" s="25">
        <v>5500</v>
      </c>
      <c r="H23" s="28"/>
      <c r="I23" s="28"/>
      <c r="J23" s="28"/>
      <c r="K23" s="104">
        <v>5500</v>
      </c>
      <c r="L23" s="87"/>
      <c r="M23" s="26"/>
      <c r="N23" s="26"/>
      <c r="O23" s="109"/>
    </row>
    <row r="24" spans="1:15" s="29" customFormat="1" x14ac:dyDescent="0.25">
      <c r="A24" s="30" t="s">
        <v>183</v>
      </c>
      <c r="B24" s="23" t="s">
        <v>14</v>
      </c>
      <c r="C24" s="23" t="s">
        <v>15</v>
      </c>
      <c r="D24" s="23" t="s">
        <v>16</v>
      </c>
      <c r="E24" s="23" t="s">
        <v>223</v>
      </c>
      <c r="F24" s="24"/>
      <c r="G24" s="25">
        <v>9177</v>
      </c>
      <c r="H24" s="28"/>
      <c r="I24" s="28">
        <v>941.8</v>
      </c>
      <c r="J24" s="28"/>
      <c r="K24" s="104">
        <v>7000</v>
      </c>
      <c r="L24" s="87"/>
      <c r="M24" s="26"/>
      <c r="N24" s="26"/>
      <c r="O24" s="109"/>
    </row>
    <row r="25" spans="1:15" s="29" customFormat="1" ht="33" customHeight="1" x14ac:dyDescent="0.25">
      <c r="A25" s="70" t="s">
        <v>210</v>
      </c>
      <c r="B25" s="23" t="s">
        <v>14</v>
      </c>
      <c r="C25" s="23" t="s">
        <v>15</v>
      </c>
      <c r="D25" s="23" t="s">
        <v>16</v>
      </c>
      <c r="E25" s="67" t="s">
        <v>227</v>
      </c>
      <c r="F25" s="24"/>
      <c r="G25" s="25">
        <v>2508.1</v>
      </c>
      <c r="H25" s="28"/>
      <c r="I25" s="28">
        <v>397.4</v>
      </c>
      <c r="J25" s="28"/>
      <c r="K25" s="104">
        <v>2614.4</v>
      </c>
      <c r="L25" s="87">
        <v>25244.3</v>
      </c>
      <c r="M25" s="26">
        <v>4000</v>
      </c>
      <c r="N25" s="26"/>
      <c r="O25" s="109">
        <v>26305.599999999999</v>
      </c>
    </row>
    <row r="26" spans="1:15" s="29" customFormat="1" x14ac:dyDescent="0.25">
      <c r="A26" s="22"/>
      <c r="B26" s="23"/>
      <c r="C26" s="23"/>
      <c r="D26" s="23"/>
      <c r="E26" s="89"/>
      <c r="F26" s="24"/>
      <c r="G26" s="25"/>
      <c r="H26" s="28"/>
      <c r="I26" s="28"/>
      <c r="J26" s="28"/>
      <c r="K26" s="104"/>
      <c r="L26" s="87"/>
      <c r="M26" s="26"/>
      <c r="N26" s="26"/>
      <c r="O26" s="109"/>
    </row>
    <row r="27" spans="1:15" s="29" customFormat="1" ht="29.25" customHeight="1" x14ac:dyDescent="0.25">
      <c r="A27" s="50" t="s">
        <v>84</v>
      </c>
      <c r="B27" s="51"/>
      <c r="C27" s="51"/>
      <c r="D27" s="51"/>
      <c r="E27" s="89"/>
      <c r="F27" s="52"/>
      <c r="G27" s="53">
        <f>SUM(G28:G42)</f>
        <v>61317</v>
      </c>
      <c r="H27" s="53">
        <f>SUM(H28:H42)</f>
        <v>0</v>
      </c>
      <c r="I27" s="53">
        <f>SUM(I28:I42)</f>
        <v>244.29999999999998</v>
      </c>
      <c r="J27" s="53"/>
      <c r="K27" s="106">
        <f t="shared" ref="K27" si="2">SUM(K28:K42)</f>
        <v>59528.1</v>
      </c>
      <c r="L27" s="53">
        <f>SUM(L28:L42)</f>
        <v>24510.3</v>
      </c>
      <c r="M27" s="93">
        <f>SUM(M28:M42)</f>
        <v>1998.6</v>
      </c>
      <c r="N27" s="53"/>
      <c r="O27" s="106">
        <f t="shared" ref="O27" si="3">SUM(O28:O42)</f>
        <v>12669.1</v>
      </c>
    </row>
    <row r="28" spans="1:15" s="29" customFormat="1" ht="63" x14ac:dyDescent="0.25">
      <c r="A28" s="22" t="s">
        <v>185</v>
      </c>
      <c r="B28" s="23" t="s">
        <v>14</v>
      </c>
      <c r="C28" s="23" t="s">
        <v>15</v>
      </c>
      <c r="D28" s="23" t="s">
        <v>16</v>
      </c>
      <c r="E28" s="67" t="s">
        <v>231</v>
      </c>
      <c r="F28" s="24"/>
      <c r="G28" s="25">
        <v>70</v>
      </c>
      <c r="H28" s="28"/>
      <c r="I28" s="28"/>
      <c r="J28" s="28"/>
      <c r="K28" s="104">
        <v>45</v>
      </c>
      <c r="L28" s="87">
        <v>420</v>
      </c>
      <c r="M28" s="26"/>
      <c r="N28" s="26"/>
      <c r="O28" s="109"/>
    </row>
    <row r="29" spans="1:15" s="29" customFormat="1" ht="31.5" x14ac:dyDescent="0.25">
      <c r="A29" s="22" t="s">
        <v>186</v>
      </c>
      <c r="B29" s="23" t="s">
        <v>14</v>
      </c>
      <c r="C29" s="23" t="s">
        <v>15</v>
      </c>
      <c r="D29" s="23" t="s">
        <v>16</v>
      </c>
      <c r="E29" s="67" t="s">
        <v>214</v>
      </c>
      <c r="F29" s="24"/>
      <c r="G29" s="25">
        <v>444.5</v>
      </c>
      <c r="H29" s="28"/>
      <c r="I29" s="28">
        <v>131.19999999999999</v>
      </c>
      <c r="J29" s="28"/>
      <c r="K29" s="104">
        <v>433.9</v>
      </c>
      <c r="L29" s="87">
        <v>4473.8</v>
      </c>
      <c r="M29" s="26">
        <v>1320.6</v>
      </c>
      <c r="N29" s="26"/>
      <c r="O29" s="109">
        <v>4366.1000000000004</v>
      </c>
    </row>
    <row r="30" spans="1:15" s="29" customFormat="1" ht="31.5" x14ac:dyDescent="0.25">
      <c r="A30" s="22" t="s">
        <v>187</v>
      </c>
      <c r="B30" s="23" t="s">
        <v>14</v>
      </c>
      <c r="C30" s="23" t="s">
        <v>15</v>
      </c>
      <c r="D30" s="23" t="s">
        <v>16</v>
      </c>
      <c r="E30" s="67" t="s">
        <v>232</v>
      </c>
      <c r="F30" s="24"/>
      <c r="G30" s="25"/>
      <c r="H30" s="28"/>
      <c r="I30" s="28"/>
      <c r="J30" s="28"/>
      <c r="K30" s="104">
        <v>106.9</v>
      </c>
      <c r="L30" s="87"/>
      <c r="M30" s="26"/>
      <c r="N30" s="26"/>
      <c r="O30" s="109">
        <v>1075.0999999999999</v>
      </c>
    </row>
    <row r="31" spans="1:15" s="29" customFormat="1" x14ac:dyDescent="0.25">
      <c r="A31" s="22" t="s">
        <v>188</v>
      </c>
      <c r="B31" s="23" t="s">
        <v>14</v>
      </c>
      <c r="C31" s="23" t="s">
        <v>15</v>
      </c>
      <c r="D31" s="23" t="s">
        <v>16</v>
      </c>
      <c r="E31" s="23" t="s">
        <v>209</v>
      </c>
      <c r="F31" s="24"/>
      <c r="G31" s="25">
        <v>5000</v>
      </c>
      <c r="H31" s="28"/>
      <c r="I31" s="28"/>
      <c r="J31" s="28"/>
      <c r="K31" s="104">
        <v>5000</v>
      </c>
      <c r="L31" s="87"/>
      <c r="M31" s="26"/>
      <c r="N31" s="26"/>
      <c r="O31" s="109"/>
    </row>
    <row r="32" spans="1:15" s="29" customFormat="1" ht="31.5" x14ac:dyDescent="0.25">
      <c r="A32" s="22" t="s">
        <v>233</v>
      </c>
      <c r="B32" s="23" t="s">
        <v>14</v>
      </c>
      <c r="C32" s="23" t="s">
        <v>15</v>
      </c>
      <c r="D32" s="23" t="s">
        <v>16</v>
      </c>
      <c r="E32" s="67" t="s">
        <v>226</v>
      </c>
      <c r="F32" s="24"/>
      <c r="G32" s="25"/>
      <c r="H32" s="28"/>
      <c r="I32" s="28"/>
      <c r="J32" s="28"/>
      <c r="K32" s="104"/>
      <c r="L32" s="87"/>
      <c r="M32" s="26"/>
      <c r="N32" s="26"/>
      <c r="O32" s="109"/>
    </row>
    <row r="33" spans="1:15" s="29" customFormat="1" ht="47.25" x14ac:dyDescent="0.25">
      <c r="A33" s="22" t="s">
        <v>190</v>
      </c>
      <c r="B33" s="23" t="s">
        <v>14</v>
      </c>
      <c r="C33" s="23" t="s">
        <v>15</v>
      </c>
      <c r="D33" s="23" t="s">
        <v>16</v>
      </c>
      <c r="E33" s="23" t="s">
        <v>220</v>
      </c>
      <c r="F33" s="24"/>
      <c r="G33" s="25">
        <v>2500</v>
      </c>
      <c r="H33" s="28"/>
      <c r="I33" s="28"/>
      <c r="J33" s="28"/>
      <c r="K33" s="104">
        <v>2500</v>
      </c>
      <c r="L33" s="87"/>
      <c r="M33" s="26"/>
      <c r="N33" s="26"/>
      <c r="O33" s="109"/>
    </row>
    <row r="34" spans="1:15" s="29" customFormat="1" ht="63" x14ac:dyDescent="0.25">
      <c r="A34" s="22" t="s">
        <v>192</v>
      </c>
      <c r="B34" s="23" t="s">
        <v>14</v>
      </c>
      <c r="C34" s="23" t="s">
        <v>15</v>
      </c>
      <c r="D34" s="23" t="s">
        <v>16</v>
      </c>
      <c r="E34" s="67" t="s">
        <v>234</v>
      </c>
      <c r="F34" s="24"/>
      <c r="G34" s="25">
        <v>26.4</v>
      </c>
      <c r="H34" s="28"/>
      <c r="I34" s="28"/>
      <c r="J34" s="28"/>
      <c r="K34" s="104">
        <v>40</v>
      </c>
      <c r="L34" s="87">
        <v>158.6</v>
      </c>
      <c r="M34" s="26"/>
      <c r="N34" s="26"/>
      <c r="O34" s="109"/>
    </row>
    <row r="35" spans="1:15" s="29" customFormat="1" ht="31.5" x14ac:dyDescent="0.25">
      <c r="A35" s="30" t="s">
        <v>193</v>
      </c>
      <c r="B35" s="23" t="s">
        <v>14</v>
      </c>
      <c r="C35" s="23" t="s">
        <v>15</v>
      </c>
      <c r="D35" s="23" t="s">
        <v>16</v>
      </c>
      <c r="E35" s="69" t="s">
        <v>237</v>
      </c>
      <c r="F35" s="24"/>
      <c r="G35" s="25">
        <v>40</v>
      </c>
      <c r="H35" s="28"/>
      <c r="I35" s="28"/>
      <c r="J35" s="28"/>
      <c r="K35" s="104"/>
      <c r="L35" s="87"/>
      <c r="M35" s="26"/>
      <c r="N35" s="26"/>
      <c r="O35" s="109"/>
    </row>
    <row r="36" spans="1:15" s="29" customFormat="1" ht="54" customHeight="1" x14ac:dyDescent="0.25">
      <c r="A36" s="30" t="s">
        <v>56</v>
      </c>
      <c r="B36" s="23" t="s">
        <v>14</v>
      </c>
      <c r="C36" s="23" t="s">
        <v>15</v>
      </c>
      <c r="D36" s="23" t="s">
        <v>16</v>
      </c>
      <c r="E36" s="67" t="s">
        <v>235</v>
      </c>
      <c r="F36" s="24"/>
      <c r="G36" s="25">
        <v>40.299999999999997</v>
      </c>
      <c r="H36" s="28"/>
      <c r="I36" s="28"/>
      <c r="J36" s="28"/>
      <c r="K36" s="104">
        <v>10</v>
      </c>
      <c r="L36" s="87">
        <v>241.7</v>
      </c>
      <c r="M36" s="26"/>
      <c r="N36" s="26"/>
      <c r="O36" s="109"/>
    </row>
    <row r="37" spans="1:15" s="29" customFormat="1" ht="54" customHeight="1" x14ac:dyDescent="0.25">
      <c r="A37" s="30" t="s">
        <v>109</v>
      </c>
      <c r="B37" s="23" t="s">
        <v>14</v>
      </c>
      <c r="C37" s="23" t="s">
        <v>15</v>
      </c>
      <c r="D37" s="23" t="s">
        <v>16</v>
      </c>
      <c r="E37" s="67" t="s">
        <v>236</v>
      </c>
      <c r="F37" s="24"/>
      <c r="G37" s="25">
        <v>535.29999999999995</v>
      </c>
      <c r="H37" s="28"/>
      <c r="I37" s="28">
        <v>113.1</v>
      </c>
      <c r="J37" s="28"/>
      <c r="K37" s="104">
        <v>450</v>
      </c>
      <c r="L37" s="87">
        <v>3210</v>
      </c>
      <c r="M37" s="26">
        <v>678</v>
      </c>
      <c r="N37" s="26"/>
      <c r="O37" s="109"/>
    </row>
    <row r="38" spans="1:15" s="29" customFormat="1" ht="51" customHeight="1" x14ac:dyDescent="0.25">
      <c r="A38" s="22" t="s">
        <v>194</v>
      </c>
      <c r="B38" s="23" t="s">
        <v>14</v>
      </c>
      <c r="C38" s="23" t="s">
        <v>15</v>
      </c>
      <c r="D38" s="23" t="s">
        <v>16</v>
      </c>
      <c r="E38" s="95" t="s">
        <v>238</v>
      </c>
      <c r="F38" s="24"/>
      <c r="G38" s="25">
        <v>774.1</v>
      </c>
      <c r="H38" s="28"/>
      <c r="I38" s="28"/>
      <c r="J38" s="28"/>
      <c r="K38" s="104">
        <v>718.3</v>
      </c>
      <c r="L38" s="87">
        <v>7790.9</v>
      </c>
      <c r="M38" s="26"/>
      <c r="N38" s="26"/>
      <c r="O38" s="109">
        <v>7227.9</v>
      </c>
    </row>
    <row r="39" spans="1:15" s="29" customFormat="1" x14ac:dyDescent="0.25">
      <c r="A39" s="22" t="s">
        <v>195</v>
      </c>
      <c r="B39" s="23" t="s">
        <v>14</v>
      </c>
      <c r="C39" s="23" t="s">
        <v>15</v>
      </c>
      <c r="D39" s="23" t="s">
        <v>16</v>
      </c>
      <c r="E39" s="23" t="s">
        <v>239</v>
      </c>
      <c r="F39" s="24"/>
      <c r="G39" s="25">
        <v>42672.1</v>
      </c>
      <c r="H39" s="28"/>
      <c r="I39" s="28"/>
      <c r="J39" s="28"/>
      <c r="K39" s="104">
        <v>40949</v>
      </c>
      <c r="L39" s="87"/>
      <c r="M39" s="26"/>
      <c r="N39" s="26"/>
      <c r="O39" s="109"/>
    </row>
    <row r="40" spans="1:15" s="29" customFormat="1" x14ac:dyDescent="0.25">
      <c r="A40" s="22" t="s">
        <v>240</v>
      </c>
      <c r="B40" s="23" t="s">
        <v>14</v>
      </c>
      <c r="C40" s="23" t="s">
        <v>15</v>
      </c>
      <c r="D40" s="23" t="s">
        <v>16</v>
      </c>
      <c r="E40" s="96" t="s">
        <v>241</v>
      </c>
      <c r="F40" s="24"/>
      <c r="G40" s="25">
        <v>2214.3000000000002</v>
      </c>
      <c r="H40" s="28"/>
      <c r="I40" s="28"/>
      <c r="J40" s="28"/>
      <c r="K40" s="104">
        <v>2275</v>
      </c>
      <c r="L40" s="45">
        <v>8215.2999999999993</v>
      </c>
      <c r="M40" s="26"/>
      <c r="N40" s="26"/>
      <c r="O40" s="109"/>
    </row>
    <row r="41" spans="1:15" s="29" customFormat="1" ht="47.25" x14ac:dyDescent="0.25">
      <c r="A41" s="22" t="s">
        <v>200</v>
      </c>
      <c r="B41" s="23" t="s">
        <v>14</v>
      </c>
      <c r="C41" s="23" t="s">
        <v>15</v>
      </c>
      <c r="D41" s="23" t="s">
        <v>16</v>
      </c>
      <c r="E41" s="23" t="s">
        <v>224</v>
      </c>
      <c r="F41" s="24"/>
      <c r="G41" s="25">
        <v>3500</v>
      </c>
      <c r="H41" s="28"/>
      <c r="I41" s="28"/>
      <c r="J41" s="28"/>
      <c r="K41" s="104">
        <v>3500</v>
      </c>
      <c r="L41" s="45"/>
      <c r="M41" s="26"/>
      <c r="N41" s="26"/>
      <c r="O41" s="109"/>
    </row>
    <row r="42" spans="1:15" s="29" customFormat="1" ht="31.5" x14ac:dyDescent="0.25">
      <c r="A42" s="75" t="s">
        <v>207</v>
      </c>
      <c r="B42" s="23" t="s">
        <v>14</v>
      </c>
      <c r="C42" s="23" t="s">
        <v>15</v>
      </c>
      <c r="D42" s="23" t="s">
        <v>16</v>
      </c>
      <c r="E42" s="23" t="s">
        <v>211</v>
      </c>
      <c r="F42" s="24"/>
      <c r="G42" s="25">
        <v>3500</v>
      </c>
      <c r="H42" s="28"/>
      <c r="I42" s="28"/>
      <c r="J42" s="28"/>
      <c r="K42" s="104">
        <v>3500</v>
      </c>
      <c r="L42" s="45"/>
      <c r="M42" s="26"/>
      <c r="N42" s="26"/>
      <c r="O42" s="109"/>
    </row>
    <row r="43" spans="1:15" s="29" customFormat="1" x14ac:dyDescent="0.25">
      <c r="A43" s="22"/>
      <c r="B43" s="23"/>
      <c r="C43" s="23"/>
      <c r="D43" s="23"/>
      <c r="E43" s="23"/>
      <c r="F43" s="24"/>
      <c r="G43" s="25"/>
      <c r="H43" s="28"/>
      <c r="I43" s="28"/>
      <c r="J43" s="28"/>
      <c r="K43" s="104"/>
      <c r="L43" s="45"/>
      <c r="M43" s="26"/>
      <c r="N43" s="26"/>
      <c r="O43" s="109"/>
    </row>
    <row r="44" spans="1:15" s="29" customFormat="1" ht="36" customHeight="1" x14ac:dyDescent="0.25">
      <c r="A44" s="41" t="s">
        <v>81</v>
      </c>
      <c r="B44" s="42"/>
      <c r="C44" s="42"/>
      <c r="D44" s="42"/>
      <c r="E44" s="23"/>
      <c r="F44" s="43"/>
      <c r="G44" s="44">
        <f>SUM(G45:G49)</f>
        <v>24453.300000000003</v>
      </c>
      <c r="H44" s="44">
        <f t="shared" ref="H44:K44" si="4">SUM(H45:H49)</f>
        <v>0</v>
      </c>
      <c r="I44" s="44"/>
      <c r="J44" s="44"/>
      <c r="K44" s="106">
        <f t="shared" si="4"/>
        <v>24166.6</v>
      </c>
      <c r="L44" s="44">
        <f t="shared" ref="L44:O44" si="5">SUM(L45:L49)</f>
        <v>95146.700000000012</v>
      </c>
      <c r="M44" s="94"/>
      <c r="N44" s="44"/>
      <c r="O44" s="106">
        <f t="shared" si="5"/>
        <v>92233.400000000009</v>
      </c>
    </row>
    <row r="45" spans="1:15" s="29" customFormat="1" ht="31.5" x14ac:dyDescent="0.25">
      <c r="A45" s="76" t="s">
        <v>204</v>
      </c>
      <c r="B45" s="23" t="s">
        <v>14</v>
      </c>
      <c r="C45" s="23" t="s">
        <v>15</v>
      </c>
      <c r="D45" s="23" t="s">
        <v>16</v>
      </c>
      <c r="E45" s="23" t="s">
        <v>222</v>
      </c>
      <c r="F45" s="24"/>
      <c r="G45" s="25">
        <v>10000</v>
      </c>
      <c r="H45" s="28"/>
      <c r="I45" s="28"/>
      <c r="J45" s="28"/>
      <c r="K45" s="104">
        <v>10000</v>
      </c>
      <c r="L45" s="87"/>
      <c r="M45" s="26"/>
      <c r="N45" s="26"/>
      <c r="O45" s="109"/>
    </row>
    <row r="46" spans="1:15" s="29" customFormat="1" ht="31.5" x14ac:dyDescent="0.25">
      <c r="A46" s="76" t="s">
        <v>205</v>
      </c>
      <c r="B46" s="23" t="s">
        <v>14</v>
      </c>
      <c r="C46" s="23" t="s">
        <v>15</v>
      </c>
      <c r="D46" s="23" t="s">
        <v>16</v>
      </c>
      <c r="E46" s="23" t="s">
        <v>221</v>
      </c>
      <c r="F46" s="24"/>
      <c r="G46" s="25">
        <v>5000</v>
      </c>
      <c r="H46" s="28"/>
      <c r="I46" s="28"/>
      <c r="J46" s="28"/>
      <c r="K46" s="104">
        <v>5000</v>
      </c>
      <c r="L46" s="87"/>
      <c r="M46" s="26"/>
      <c r="N46" s="26"/>
      <c r="O46" s="109"/>
    </row>
    <row r="47" spans="1:15" s="29" customFormat="1" ht="31.5" x14ac:dyDescent="0.25">
      <c r="A47" s="22" t="s">
        <v>166</v>
      </c>
      <c r="B47" s="23" t="s">
        <v>14</v>
      </c>
      <c r="C47" s="23" t="s">
        <v>15</v>
      </c>
      <c r="D47" s="23" t="s">
        <v>16</v>
      </c>
      <c r="E47" s="95" t="s">
        <v>242</v>
      </c>
      <c r="F47" s="24"/>
      <c r="G47" s="25">
        <v>3217.4</v>
      </c>
      <c r="H47" s="28"/>
      <c r="I47" s="28"/>
      <c r="J47" s="28"/>
      <c r="K47" s="104">
        <v>3118.8</v>
      </c>
      <c r="L47" s="87">
        <v>32382.6</v>
      </c>
      <c r="M47" s="26"/>
      <c r="N47" s="26"/>
      <c r="O47" s="109">
        <v>31381.200000000001</v>
      </c>
    </row>
    <row r="48" spans="1:15" s="29" customFormat="1" x14ac:dyDescent="0.25">
      <c r="A48" s="22" t="s">
        <v>197</v>
      </c>
      <c r="B48" s="23" t="s">
        <v>14</v>
      </c>
      <c r="C48" s="23" t="s">
        <v>15</v>
      </c>
      <c r="D48" s="23" t="s">
        <v>16</v>
      </c>
      <c r="E48" s="97" t="s">
        <v>243</v>
      </c>
      <c r="F48" s="24"/>
      <c r="G48" s="25">
        <v>1997.3</v>
      </c>
      <c r="H48" s="28"/>
      <c r="I48" s="28"/>
      <c r="J48" s="28"/>
      <c r="K48" s="104">
        <v>1934.6</v>
      </c>
      <c r="L48" s="87">
        <v>20102.7</v>
      </c>
      <c r="M48" s="26"/>
      <c r="N48" s="26"/>
      <c r="O48" s="109">
        <v>19465.400000000001</v>
      </c>
    </row>
    <row r="49" spans="1:15" s="29" customFormat="1" x14ac:dyDescent="0.25">
      <c r="A49" s="22" t="s">
        <v>198</v>
      </c>
      <c r="B49" s="23" t="s">
        <v>14</v>
      </c>
      <c r="C49" s="23" t="s">
        <v>15</v>
      </c>
      <c r="D49" s="23" t="s">
        <v>16</v>
      </c>
      <c r="E49" s="97" t="s">
        <v>244</v>
      </c>
      <c r="F49" s="24"/>
      <c r="G49" s="25">
        <v>4238.6000000000004</v>
      </c>
      <c r="H49" s="28"/>
      <c r="I49" s="28"/>
      <c r="J49" s="28"/>
      <c r="K49" s="104">
        <v>4113.2</v>
      </c>
      <c r="L49" s="87">
        <v>42661.4</v>
      </c>
      <c r="M49" s="26"/>
      <c r="N49" s="26"/>
      <c r="O49" s="109">
        <v>41386.800000000003</v>
      </c>
    </row>
  </sheetData>
  <mergeCells count="5">
    <mergeCell ref="A2:G2"/>
    <mergeCell ref="A9:E9"/>
    <mergeCell ref="A11:A12"/>
    <mergeCell ref="B11:E11"/>
    <mergeCell ref="G11:G12"/>
  </mergeCells>
  <pageMargins left="0.31496062992125984" right="0.11811023622047245" top="0.35433070866141736" bottom="0.15748031496062992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sqref="A1:XFD1048576"/>
    </sheetView>
  </sheetViews>
  <sheetFormatPr defaultColWidth="9.140625" defaultRowHeight="15.75" x14ac:dyDescent="0.25"/>
  <cols>
    <col min="1" max="1" width="66" style="31" customWidth="1"/>
    <col min="2" max="2" width="6" style="32" customWidth="1"/>
    <col min="3" max="3" width="5.85546875" style="33" customWidth="1"/>
    <col min="4" max="4" width="5.5703125" style="34" customWidth="1"/>
    <col min="5" max="5" width="10.42578125" style="34" customWidth="1"/>
    <col min="6" max="6" width="13.7109375" style="35" hidden="1" customWidth="1"/>
    <col min="7" max="7" width="11.7109375" style="35" customWidth="1"/>
    <col min="8" max="8" width="12.28515625" style="36" customWidth="1"/>
    <col min="9" max="9" width="10.28515625" style="36" customWidth="1"/>
    <col min="10" max="10" width="10.85546875" style="36" hidden="1" customWidth="1"/>
    <col min="11" max="11" width="10.28515625" style="37" customWidth="1"/>
    <col min="12" max="12" width="13.7109375" style="36" customWidth="1"/>
    <col min="13" max="13" width="12" style="36" customWidth="1"/>
    <col min="14" max="14" width="10.140625" style="36" customWidth="1"/>
    <col min="15" max="15" width="10.7109375" style="36" customWidth="1"/>
    <col min="16" max="16384" width="9.140625" style="36"/>
  </cols>
  <sheetData>
    <row r="1" spans="1:15" s="6" customFormat="1" x14ac:dyDescent="0.25">
      <c r="A1" s="1"/>
      <c r="B1" s="2"/>
      <c r="C1" s="3"/>
      <c r="D1" s="4" t="s">
        <v>0</v>
      </c>
      <c r="E1" s="4"/>
      <c r="F1" s="5"/>
      <c r="G1" s="5"/>
      <c r="K1" s="7"/>
    </row>
    <row r="2" spans="1:15" s="6" customFormat="1" ht="23.25" customHeight="1" x14ac:dyDescent="0.2">
      <c r="A2" s="146" t="s">
        <v>72</v>
      </c>
      <c r="B2" s="146"/>
      <c r="C2" s="146"/>
      <c r="D2" s="146"/>
      <c r="E2" s="146"/>
      <c r="F2" s="146"/>
      <c r="G2" s="146"/>
      <c r="K2" s="7"/>
    </row>
    <row r="3" spans="1:15" s="10" customFormat="1" ht="30" hidden="1" customHeight="1" x14ac:dyDescent="0.2">
      <c r="A3" s="81"/>
      <c r="B3" s="81"/>
      <c r="C3" s="81"/>
      <c r="D3" s="81"/>
      <c r="E3" s="81"/>
      <c r="F3" s="81"/>
      <c r="G3" s="81"/>
      <c r="H3" s="9"/>
      <c r="I3" s="9"/>
      <c r="J3" s="9"/>
      <c r="K3" s="11"/>
    </row>
    <row r="4" spans="1:15" s="10" customFormat="1" ht="30" hidden="1" customHeight="1" x14ac:dyDescent="0.2">
      <c r="A4" s="81"/>
      <c r="B4" s="81"/>
      <c r="C4" s="81"/>
      <c r="D4" s="81"/>
      <c r="E4" s="81"/>
      <c r="F4" s="81"/>
      <c r="G4" s="81"/>
      <c r="H4" s="9"/>
      <c r="I4" s="9"/>
      <c r="J4" s="9"/>
      <c r="K4" s="11"/>
    </row>
    <row r="5" spans="1:15" s="10" customFormat="1" ht="30" hidden="1" customHeight="1" x14ac:dyDescent="0.2">
      <c r="A5" s="81"/>
      <c r="B5" s="81"/>
      <c r="C5" s="81"/>
      <c r="D5" s="81"/>
      <c r="E5" s="81"/>
      <c r="F5" s="81"/>
      <c r="G5" s="81"/>
      <c r="H5" s="9"/>
      <c r="I5" s="9"/>
      <c r="J5" s="9"/>
      <c r="K5" s="11"/>
    </row>
    <row r="6" spans="1:15" s="10" customFormat="1" ht="30" hidden="1" customHeight="1" x14ac:dyDescent="0.2">
      <c r="A6" s="81"/>
      <c r="B6" s="81"/>
      <c r="C6" s="81"/>
      <c r="D6" s="81"/>
      <c r="E6" s="81"/>
      <c r="F6" s="81"/>
      <c r="G6" s="81"/>
      <c r="H6" s="9"/>
      <c r="I6" s="9"/>
      <c r="J6" s="9"/>
      <c r="K6" s="11"/>
    </row>
    <row r="7" spans="1:15" s="10" customFormat="1" ht="18.600000000000001" hidden="1" customHeight="1" x14ac:dyDescent="0.2">
      <c r="A7" s="12"/>
      <c r="B7" s="13"/>
      <c r="C7" s="13"/>
      <c r="D7" s="13"/>
      <c r="E7" s="13"/>
      <c r="F7" s="13"/>
      <c r="G7" s="13"/>
      <c r="H7" s="9"/>
      <c r="I7" s="9"/>
      <c r="J7" s="9"/>
      <c r="K7" s="11"/>
    </row>
    <row r="8" spans="1:15" s="15" customFormat="1" ht="15.75" customHeight="1" x14ac:dyDescent="0.2">
      <c r="A8" s="14" t="s">
        <v>201</v>
      </c>
      <c r="B8" s="13"/>
      <c r="C8" s="13"/>
      <c r="D8" s="13"/>
      <c r="E8" s="13"/>
      <c r="F8" s="13"/>
      <c r="G8" s="13"/>
      <c r="K8" s="16"/>
    </row>
    <row r="9" spans="1:15" s="6" customFormat="1" ht="16.350000000000001" customHeight="1" x14ac:dyDescent="0.25">
      <c r="A9" s="147"/>
      <c r="B9" s="147"/>
      <c r="C9" s="147"/>
      <c r="D9" s="147"/>
      <c r="E9" s="147"/>
      <c r="F9" s="17"/>
      <c r="G9" s="17" t="s">
        <v>1</v>
      </c>
      <c r="K9" s="7"/>
    </row>
    <row r="10" spans="1:15" s="6" customFormat="1" ht="16.350000000000001" customHeight="1" thickBot="1" x14ac:dyDescent="0.3">
      <c r="A10" s="82"/>
      <c r="B10" s="82"/>
      <c r="C10" s="82"/>
      <c r="D10" s="82"/>
      <c r="E10" s="82"/>
      <c r="F10" s="17"/>
      <c r="G10" s="17"/>
      <c r="K10" s="7"/>
    </row>
    <row r="11" spans="1:15" s="6" customFormat="1" ht="49.5" customHeight="1" thickBot="1" x14ac:dyDescent="0.25">
      <c r="A11" s="148" t="s">
        <v>2</v>
      </c>
      <c r="B11" s="150" t="s">
        <v>3</v>
      </c>
      <c r="C11" s="151"/>
      <c r="D11" s="151"/>
      <c r="E11" s="152"/>
      <c r="F11" s="19" t="s">
        <v>4</v>
      </c>
      <c r="G11" s="165" t="s">
        <v>114</v>
      </c>
      <c r="H11" s="167" t="s">
        <v>5</v>
      </c>
      <c r="I11" s="60"/>
      <c r="J11" s="60"/>
      <c r="K11" s="54"/>
      <c r="L11" s="79" t="s">
        <v>172</v>
      </c>
      <c r="M11" s="61"/>
      <c r="N11" s="10"/>
      <c r="O11" s="10"/>
    </row>
    <row r="12" spans="1:15" s="6" customFormat="1" ht="57.75" customHeight="1" x14ac:dyDescent="0.2">
      <c r="A12" s="149"/>
      <c r="B12" s="20" t="s">
        <v>7</v>
      </c>
      <c r="C12" s="21" t="s">
        <v>8</v>
      </c>
      <c r="D12" s="21" t="s">
        <v>9</v>
      </c>
      <c r="E12" s="21" t="s">
        <v>10</v>
      </c>
      <c r="F12" s="19"/>
      <c r="G12" s="166"/>
      <c r="H12" s="168"/>
      <c r="I12" s="60"/>
      <c r="J12" s="60" t="s">
        <v>96</v>
      </c>
      <c r="K12" s="55" t="s">
        <v>11</v>
      </c>
      <c r="L12" s="38" t="s">
        <v>12</v>
      </c>
      <c r="M12" s="80" t="s">
        <v>13</v>
      </c>
      <c r="N12" s="60"/>
      <c r="O12" s="60"/>
    </row>
    <row r="13" spans="1:15" s="6" customFormat="1" ht="30.75" customHeight="1" x14ac:dyDescent="0.2">
      <c r="A13" s="40" t="s">
        <v>74</v>
      </c>
      <c r="B13" s="46"/>
      <c r="C13" s="47"/>
      <c r="D13" s="47"/>
      <c r="E13" s="47"/>
      <c r="F13" s="48"/>
      <c r="G13" s="49">
        <f>SUM(G14:G27)</f>
        <v>91864.1</v>
      </c>
      <c r="H13" s="49">
        <f>SUM(H14:H27)</f>
        <v>60586.700000000004</v>
      </c>
      <c r="I13" s="49">
        <f>SUM(I14:I27)</f>
        <v>0</v>
      </c>
      <c r="J13" s="49">
        <f>SUM(J14:J27)</f>
        <v>0</v>
      </c>
      <c r="K13" s="56"/>
      <c r="L13" s="49">
        <f>SUM(L14:L27)</f>
        <v>134056.9</v>
      </c>
      <c r="M13" s="49">
        <f>SUM(M14:M27)</f>
        <v>124630.19999999998</v>
      </c>
      <c r="N13" s="49">
        <f>SUM(N14:N27)</f>
        <v>0</v>
      </c>
      <c r="O13" s="49">
        <f>SUM(O14:O27)</f>
        <v>0</v>
      </c>
    </row>
    <row r="14" spans="1:15" s="29" customFormat="1" ht="31.5" x14ac:dyDescent="0.25">
      <c r="A14" s="22" t="s">
        <v>173</v>
      </c>
      <c r="B14" s="23" t="s">
        <v>14</v>
      </c>
      <c r="C14" s="23" t="s">
        <v>15</v>
      </c>
      <c r="D14" s="23" t="s">
        <v>16</v>
      </c>
      <c r="E14" s="23" t="s">
        <v>115</v>
      </c>
      <c r="F14" s="24"/>
      <c r="G14" s="25">
        <v>4500</v>
      </c>
      <c r="H14" s="28">
        <v>3023.9</v>
      </c>
      <c r="I14" s="26"/>
      <c r="J14" s="26"/>
      <c r="K14" s="57"/>
      <c r="L14" s="27"/>
      <c r="M14" s="28"/>
      <c r="N14" s="63"/>
      <c r="O14" s="63"/>
    </row>
    <row r="15" spans="1:15" s="29" customFormat="1" ht="36" x14ac:dyDescent="0.25">
      <c r="A15" s="22" t="s">
        <v>174</v>
      </c>
      <c r="B15" s="23" t="s">
        <v>14</v>
      </c>
      <c r="C15" s="23" t="s">
        <v>15</v>
      </c>
      <c r="D15" s="23" t="s">
        <v>16</v>
      </c>
      <c r="E15" s="67" t="s">
        <v>116</v>
      </c>
      <c r="F15" s="24"/>
      <c r="G15" s="25">
        <v>35</v>
      </c>
      <c r="H15" s="28">
        <v>35</v>
      </c>
      <c r="I15" s="26"/>
      <c r="J15" s="26"/>
      <c r="K15" s="67" t="s">
        <v>117</v>
      </c>
      <c r="L15" s="27">
        <v>149.30000000000001</v>
      </c>
      <c r="M15" s="28">
        <v>149.30000000000001</v>
      </c>
      <c r="N15" s="63"/>
      <c r="O15" s="63"/>
    </row>
    <row r="16" spans="1:15" s="29" customFormat="1" ht="31.5" x14ac:dyDescent="0.25">
      <c r="A16" s="22" t="s">
        <v>175</v>
      </c>
      <c r="B16" s="23" t="s">
        <v>14</v>
      </c>
      <c r="C16" s="23" t="s">
        <v>15</v>
      </c>
      <c r="D16" s="23" t="s">
        <v>16</v>
      </c>
      <c r="E16" s="23" t="s">
        <v>118</v>
      </c>
      <c r="F16" s="24"/>
      <c r="G16" s="25">
        <v>300</v>
      </c>
      <c r="H16" s="28">
        <v>300</v>
      </c>
      <c r="I16" s="26"/>
      <c r="J16" s="26"/>
      <c r="K16" s="23" t="s">
        <v>119</v>
      </c>
      <c r="L16" s="27">
        <v>5365.3</v>
      </c>
      <c r="M16" s="28">
        <v>5365.3</v>
      </c>
      <c r="N16" s="63"/>
      <c r="O16" s="63"/>
    </row>
    <row r="17" spans="1:15" s="29" customFormat="1" ht="31.5" x14ac:dyDescent="0.25">
      <c r="A17" s="22" t="s">
        <v>176</v>
      </c>
      <c r="B17" s="23" t="s">
        <v>14</v>
      </c>
      <c r="C17" s="23" t="s">
        <v>15</v>
      </c>
      <c r="D17" s="23" t="s">
        <v>16</v>
      </c>
      <c r="E17" s="23" t="s">
        <v>120</v>
      </c>
      <c r="F17" s="24"/>
      <c r="G17" s="25">
        <v>6500</v>
      </c>
      <c r="H17" s="28">
        <v>6500</v>
      </c>
      <c r="I17" s="26"/>
      <c r="J17" s="26"/>
      <c r="K17" s="23" t="s">
        <v>121</v>
      </c>
      <c r="L17" s="27">
        <v>26014</v>
      </c>
      <c r="M17" s="28">
        <v>26014</v>
      </c>
      <c r="N17" s="63"/>
      <c r="O17" s="63"/>
    </row>
    <row r="18" spans="1:15" s="29" customFormat="1" ht="31.5" x14ac:dyDescent="0.25">
      <c r="A18" s="22" t="s">
        <v>177</v>
      </c>
      <c r="B18" s="23" t="s">
        <v>14</v>
      </c>
      <c r="C18" s="23" t="s">
        <v>15</v>
      </c>
      <c r="D18" s="23" t="s">
        <v>16</v>
      </c>
      <c r="E18" s="68" t="s">
        <v>122</v>
      </c>
      <c r="F18" s="24"/>
      <c r="G18" s="25">
        <v>1603</v>
      </c>
      <c r="H18" s="28">
        <v>1597.9</v>
      </c>
      <c r="I18" s="26"/>
      <c r="J18" s="26"/>
      <c r="K18" s="68" t="s">
        <v>123</v>
      </c>
      <c r="L18" s="27">
        <v>22418.400000000001</v>
      </c>
      <c r="M18" s="28">
        <v>22418.400000000001</v>
      </c>
      <c r="N18" s="63"/>
      <c r="O18" s="63"/>
    </row>
    <row r="19" spans="1:15" s="29" customFormat="1" ht="31.5" x14ac:dyDescent="0.25">
      <c r="A19" s="22" t="s">
        <v>106</v>
      </c>
      <c r="B19" s="23" t="s">
        <v>14</v>
      </c>
      <c r="C19" s="23" t="s">
        <v>15</v>
      </c>
      <c r="D19" s="23" t="s">
        <v>16</v>
      </c>
      <c r="E19" s="23" t="s">
        <v>124</v>
      </c>
      <c r="F19" s="24"/>
      <c r="G19" s="25">
        <v>300</v>
      </c>
      <c r="H19" s="28"/>
      <c r="I19" s="26"/>
      <c r="J19" s="26"/>
      <c r="K19" s="23" t="s">
        <v>125</v>
      </c>
      <c r="L19" s="27">
        <v>4244.6000000000004</v>
      </c>
      <c r="M19" s="28"/>
      <c r="N19" s="63"/>
      <c r="O19" s="63"/>
    </row>
    <row r="20" spans="1:15" s="29" customFormat="1" ht="31.5" x14ac:dyDescent="0.25">
      <c r="A20" s="22" t="s">
        <v>178</v>
      </c>
      <c r="B20" s="23" t="s">
        <v>14</v>
      </c>
      <c r="C20" s="23" t="s">
        <v>15</v>
      </c>
      <c r="D20" s="23" t="s">
        <v>16</v>
      </c>
      <c r="E20" s="23" t="s">
        <v>126</v>
      </c>
      <c r="F20" s="24"/>
      <c r="G20" s="25">
        <v>7000</v>
      </c>
      <c r="H20" s="28">
        <v>7000</v>
      </c>
      <c r="I20" s="26"/>
      <c r="J20" s="26"/>
      <c r="K20" s="23" t="s">
        <v>127</v>
      </c>
      <c r="L20" s="27">
        <v>20946.2</v>
      </c>
      <c r="M20" s="27">
        <v>20946.2</v>
      </c>
      <c r="N20" s="63"/>
      <c r="O20" s="63"/>
    </row>
    <row r="21" spans="1:15" s="29" customFormat="1" ht="31.5" x14ac:dyDescent="0.25">
      <c r="A21" s="22" t="s">
        <v>179</v>
      </c>
      <c r="B21" s="23" t="s">
        <v>14</v>
      </c>
      <c r="C21" s="23" t="s">
        <v>15</v>
      </c>
      <c r="D21" s="23" t="s">
        <v>16</v>
      </c>
      <c r="E21" s="23" t="s">
        <v>128</v>
      </c>
      <c r="F21" s="24"/>
      <c r="G21" s="25">
        <v>2884.9</v>
      </c>
      <c r="H21" s="28">
        <v>2884.9</v>
      </c>
      <c r="I21" s="26"/>
      <c r="J21" s="26"/>
      <c r="K21" s="23" t="s">
        <v>129</v>
      </c>
      <c r="L21" s="27">
        <v>33560.6</v>
      </c>
      <c r="M21" s="28">
        <v>33560.6</v>
      </c>
      <c r="N21" s="63"/>
      <c r="O21" s="63"/>
    </row>
    <row r="22" spans="1:15" s="29" customFormat="1" ht="24" x14ac:dyDescent="0.25">
      <c r="A22" s="22" t="s">
        <v>180</v>
      </c>
      <c r="B22" s="23" t="s">
        <v>14</v>
      </c>
      <c r="C22" s="23" t="s">
        <v>15</v>
      </c>
      <c r="D22" s="23" t="s">
        <v>16</v>
      </c>
      <c r="E22" s="68" t="s">
        <v>130</v>
      </c>
      <c r="F22" s="24"/>
      <c r="G22" s="25">
        <v>35000</v>
      </c>
      <c r="H22" s="28">
        <v>23115.7</v>
      </c>
      <c r="I22" s="26"/>
      <c r="J22" s="26"/>
      <c r="K22" s="68" t="s">
        <v>131</v>
      </c>
      <c r="L22" s="27">
        <v>13374.5</v>
      </c>
      <c r="M22" s="28">
        <v>8500</v>
      </c>
      <c r="N22" s="63"/>
      <c r="O22" s="63"/>
    </row>
    <row r="23" spans="1:15" s="29" customFormat="1" ht="47.25" x14ac:dyDescent="0.25">
      <c r="A23" s="22" t="s">
        <v>181</v>
      </c>
      <c r="B23" s="23" t="s">
        <v>14</v>
      </c>
      <c r="C23" s="23" t="s">
        <v>15</v>
      </c>
      <c r="D23" s="23" t="s">
        <v>16</v>
      </c>
      <c r="E23" s="68" t="s">
        <v>132</v>
      </c>
      <c r="F23" s="24"/>
      <c r="G23" s="25">
        <v>5326.4</v>
      </c>
      <c r="H23" s="28">
        <v>4879.5</v>
      </c>
      <c r="I23" s="26"/>
      <c r="J23" s="26"/>
      <c r="K23" s="57"/>
      <c r="L23" s="27"/>
      <c r="M23" s="28"/>
      <c r="N23" s="63"/>
      <c r="O23" s="63"/>
    </row>
    <row r="24" spans="1:15" s="29" customFormat="1" ht="47.25" x14ac:dyDescent="0.25">
      <c r="A24" s="22" t="s">
        <v>182</v>
      </c>
      <c r="B24" s="23" t="s">
        <v>14</v>
      </c>
      <c r="C24" s="23" t="s">
        <v>15</v>
      </c>
      <c r="D24" s="23" t="s">
        <v>16</v>
      </c>
      <c r="E24" s="68" t="s">
        <v>133</v>
      </c>
      <c r="F24" s="24"/>
      <c r="G24" s="25">
        <v>600.9</v>
      </c>
      <c r="H24" s="28">
        <v>600.9</v>
      </c>
      <c r="I24" s="26"/>
      <c r="J24" s="26"/>
      <c r="K24" s="68" t="s">
        <v>134</v>
      </c>
      <c r="L24" s="27">
        <v>7984</v>
      </c>
      <c r="M24" s="28">
        <v>7676.4</v>
      </c>
      <c r="N24" s="63"/>
      <c r="O24" s="63"/>
    </row>
    <row r="25" spans="1:15" s="29" customFormat="1" ht="18.75" x14ac:dyDescent="0.25">
      <c r="A25" s="30" t="s">
        <v>183</v>
      </c>
      <c r="B25" s="23" t="s">
        <v>14</v>
      </c>
      <c r="C25" s="23" t="s">
        <v>15</v>
      </c>
      <c r="D25" s="23" t="s">
        <v>16</v>
      </c>
      <c r="E25" s="69" t="s">
        <v>135</v>
      </c>
      <c r="F25" s="24"/>
      <c r="G25" s="25">
        <v>10648.9</v>
      </c>
      <c r="H25" s="28">
        <v>10648.9</v>
      </c>
      <c r="I25" s="26"/>
      <c r="J25" s="26"/>
      <c r="K25" s="57"/>
      <c r="L25" s="27"/>
      <c r="M25" s="28"/>
      <c r="N25" s="63"/>
      <c r="O25" s="63"/>
    </row>
    <row r="26" spans="1:15" s="29" customFormat="1" ht="38.25" customHeight="1" x14ac:dyDescent="0.25">
      <c r="A26" s="70" t="s">
        <v>137</v>
      </c>
      <c r="B26" s="23" t="s">
        <v>14</v>
      </c>
      <c r="C26" s="23" t="s">
        <v>15</v>
      </c>
      <c r="D26" s="23" t="s">
        <v>16</v>
      </c>
      <c r="E26" s="68" t="s">
        <v>136</v>
      </c>
      <c r="F26" s="24"/>
      <c r="G26" s="25">
        <v>17000</v>
      </c>
      <c r="H26" s="28"/>
      <c r="I26" s="26"/>
      <c r="J26" s="26"/>
      <c r="K26" s="68" t="s">
        <v>138</v>
      </c>
      <c r="L26" s="27"/>
      <c r="M26" s="28"/>
      <c r="N26" s="63"/>
      <c r="O26" s="63"/>
    </row>
    <row r="27" spans="1:15" s="29" customFormat="1" ht="47.25" x14ac:dyDescent="0.25">
      <c r="A27" s="22" t="s">
        <v>184</v>
      </c>
      <c r="B27" s="23" t="s">
        <v>14</v>
      </c>
      <c r="C27" s="23" t="s">
        <v>15</v>
      </c>
      <c r="D27" s="23" t="s">
        <v>16</v>
      </c>
      <c r="E27" s="71" t="s">
        <v>139</v>
      </c>
      <c r="F27" s="24"/>
      <c r="G27" s="25">
        <v>165</v>
      </c>
      <c r="H27" s="28"/>
      <c r="I27" s="26"/>
      <c r="J27" s="26"/>
      <c r="K27" s="57"/>
      <c r="L27" s="27"/>
      <c r="M27" s="28"/>
      <c r="N27" s="63"/>
      <c r="O27" s="63"/>
    </row>
    <row r="28" spans="1:15" s="29" customFormat="1" x14ac:dyDescent="0.25">
      <c r="A28" s="22"/>
      <c r="B28" s="23"/>
      <c r="C28" s="23"/>
      <c r="D28" s="23"/>
      <c r="E28" s="23"/>
      <c r="F28" s="24"/>
      <c r="G28" s="25"/>
      <c r="H28" s="28"/>
      <c r="I28" s="26"/>
      <c r="J28" s="26"/>
      <c r="K28" s="57"/>
      <c r="L28" s="27"/>
      <c r="M28" s="28"/>
      <c r="N28" s="63"/>
      <c r="O28" s="63"/>
    </row>
    <row r="29" spans="1:15" s="29" customFormat="1" ht="29.25" customHeight="1" x14ac:dyDescent="0.25">
      <c r="A29" s="50" t="s">
        <v>84</v>
      </c>
      <c r="B29" s="51"/>
      <c r="C29" s="51"/>
      <c r="D29" s="51"/>
      <c r="E29" s="51"/>
      <c r="F29" s="52"/>
      <c r="G29" s="53">
        <f>SUM(G30:G45)</f>
        <v>39564</v>
      </c>
      <c r="H29" s="53">
        <f t="shared" ref="H29:J29" si="0">SUM(H30:H45)</f>
        <v>20437.199999999997</v>
      </c>
      <c r="I29" s="53">
        <f t="shared" si="0"/>
        <v>0</v>
      </c>
      <c r="J29" s="53">
        <f t="shared" si="0"/>
        <v>0</v>
      </c>
      <c r="K29" s="58"/>
      <c r="L29" s="53">
        <f t="shared" ref="L29:O29" si="1">SUM(L30:L45)</f>
        <v>54232.4</v>
      </c>
      <c r="M29" s="53">
        <f t="shared" si="1"/>
        <v>38385.4</v>
      </c>
      <c r="N29" s="53">
        <f t="shared" si="1"/>
        <v>0</v>
      </c>
      <c r="O29" s="53">
        <f t="shared" si="1"/>
        <v>0</v>
      </c>
    </row>
    <row r="30" spans="1:15" s="29" customFormat="1" ht="63" x14ac:dyDescent="0.25">
      <c r="A30" s="22" t="s">
        <v>185</v>
      </c>
      <c r="B30" s="23" t="s">
        <v>14</v>
      </c>
      <c r="C30" s="23" t="s">
        <v>15</v>
      </c>
      <c r="D30" s="23" t="s">
        <v>16</v>
      </c>
      <c r="E30" s="23" t="s">
        <v>140</v>
      </c>
      <c r="F30" s="24"/>
      <c r="G30" s="25">
        <v>210</v>
      </c>
      <c r="H30" s="28">
        <v>119.1</v>
      </c>
      <c r="I30" s="26"/>
      <c r="J30" s="26"/>
      <c r="K30" s="23" t="s">
        <v>141</v>
      </c>
      <c r="L30" s="27">
        <v>438</v>
      </c>
      <c r="M30" s="28">
        <v>150</v>
      </c>
      <c r="N30" s="63"/>
      <c r="O30" s="63"/>
    </row>
    <row r="31" spans="1:15" s="29" customFormat="1" ht="31.5" x14ac:dyDescent="0.25">
      <c r="A31" s="22" t="s">
        <v>186</v>
      </c>
      <c r="B31" s="23" t="s">
        <v>14</v>
      </c>
      <c r="C31" s="23" t="s">
        <v>15</v>
      </c>
      <c r="D31" s="23" t="s">
        <v>16</v>
      </c>
      <c r="E31" s="23" t="s">
        <v>142</v>
      </c>
      <c r="F31" s="24"/>
      <c r="G31" s="25">
        <v>900</v>
      </c>
      <c r="H31" s="28">
        <v>22.5</v>
      </c>
      <c r="I31" s="26"/>
      <c r="J31" s="26"/>
      <c r="K31" s="23" t="s">
        <v>143</v>
      </c>
      <c r="L31" s="27">
        <v>5279</v>
      </c>
      <c r="M31" s="28">
        <v>4669.1000000000004</v>
      </c>
      <c r="N31" s="63"/>
      <c r="O31" s="63"/>
    </row>
    <row r="32" spans="1:15" s="29" customFormat="1" ht="31.5" x14ac:dyDescent="0.25">
      <c r="A32" s="22" t="s">
        <v>187</v>
      </c>
      <c r="B32" s="23" t="s">
        <v>14</v>
      </c>
      <c r="C32" s="23" t="s">
        <v>15</v>
      </c>
      <c r="D32" s="23" t="s">
        <v>16</v>
      </c>
      <c r="E32" s="23" t="s">
        <v>144</v>
      </c>
      <c r="F32" s="24"/>
      <c r="G32" s="25">
        <v>70.599999999999994</v>
      </c>
      <c r="H32" s="28"/>
      <c r="I32" s="26"/>
      <c r="J32" s="26"/>
      <c r="K32" s="23" t="s">
        <v>145</v>
      </c>
      <c r="L32" s="27">
        <v>1341.1</v>
      </c>
      <c r="M32" s="28"/>
      <c r="N32" s="63"/>
      <c r="O32" s="63"/>
    </row>
    <row r="33" spans="1:15" s="29" customFormat="1" x14ac:dyDescent="0.25">
      <c r="A33" s="22" t="s">
        <v>188</v>
      </c>
      <c r="B33" s="23" t="s">
        <v>14</v>
      </c>
      <c r="C33" s="23" t="s">
        <v>15</v>
      </c>
      <c r="D33" s="23" t="s">
        <v>16</v>
      </c>
      <c r="E33" s="23" t="s">
        <v>146</v>
      </c>
      <c r="F33" s="24"/>
      <c r="G33" s="25">
        <v>2394.5</v>
      </c>
      <c r="H33" s="28">
        <v>1170.2</v>
      </c>
      <c r="I33" s="26"/>
      <c r="J33" s="26"/>
      <c r="K33" s="57"/>
      <c r="L33" s="27"/>
      <c r="M33" s="28"/>
      <c r="N33" s="63"/>
      <c r="O33" s="63"/>
    </row>
    <row r="34" spans="1:15" s="29" customFormat="1" ht="31.5" x14ac:dyDescent="0.25">
      <c r="A34" s="22" t="s">
        <v>189</v>
      </c>
      <c r="B34" s="23" t="s">
        <v>14</v>
      </c>
      <c r="C34" s="23" t="s">
        <v>15</v>
      </c>
      <c r="D34" s="23" t="s">
        <v>16</v>
      </c>
      <c r="E34" s="68" t="s">
        <v>122</v>
      </c>
      <c r="F34" s="24"/>
      <c r="G34" s="25">
        <v>0</v>
      </c>
      <c r="H34" s="28"/>
      <c r="I34" s="26"/>
      <c r="J34" s="26"/>
      <c r="K34" s="68" t="s">
        <v>123</v>
      </c>
      <c r="L34" s="27">
        <v>7359.3</v>
      </c>
      <c r="M34" s="28"/>
      <c r="N34" s="63"/>
      <c r="O34" s="63"/>
    </row>
    <row r="35" spans="1:15" s="29" customFormat="1" ht="47.25" x14ac:dyDescent="0.25">
      <c r="A35" s="22" t="s">
        <v>190</v>
      </c>
      <c r="B35" s="23" t="s">
        <v>14</v>
      </c>
      <c r="C35" s="23" t="s">
        <v>15</v>
      </c>
      <c r="D35" s="23" t="s">
        <v>16</v>
      </c>
      <c r="E35" s="68" t="s">
        <v>132</v>
      </c>
      <c r="F35" s="24"/>
      <c r="G35" s="25">
        <v>3403.6</v>
      </c>
      <c r="H35" s="28">
        <v>194.3</v>
      </c>
      <c r="I35" s="26"/>
      <c r="J35" s="26"/>
      <c r="K35" s="57"/>
      <c r="L35" s="27"/>
      <c r="M35" s="28"/>
      <c r="N35" s="63"/>
      <c r="O35" s="63"/>
    </row>
    <row r="36" spans="1:15" s="29" customFormat="1" ht="31.5" x14ac:dyDescent="0.25">
      <c r="A36" s="22" t="s">
        <v>191</v>
      </c>
      <c r="B36" s="23" t="s">
        <v>14</v>
      </c>
      <c r="C36" s="23" t="s">
        <v>15</v>
      </c>
      <c r="D36" s="23" t="s">
        <v>16</v>
      </c>
      <c r="E36" s="68" t="s">
        <v>133</v>
      </c>
      <c r="F36" s="24"/>
      <c r="G36" s="25">
        <v>1399.1</v>
      </c>
      <c r="H36" s="28">
        <v>743.1</v>
      </c>
      <c r="I36" s="26"/>
      <c r="J36" s="26"/>
      <c r="K36" s="68" t="s">
        <v>134</v>
      </c>
      <c r="L36" s="27">
        <v>1014.3</v>
      </c>
      <c r="M36" s="28">
        <v>829.5</v>
      </c>
      <c r="N36" s="63"/>
      <c r="O36" s="63"/>
    </row>
    <row r="37" spans="1:15" s="29" customFormat="1" ht="63" x14ac:dyDescent="0.25">
      <c r="A37" s="22" t="s">
        <v>192</v>
      </c>
      <c r="B37" s="23" t="s">
        <v>14</v>
      </c>
      <c r="C37" s="23" t="s">
        <v>15</v>
      </c>
      <c r="D37" s="23" t="s">
        <v>16</v>
      </c>
      <c r="E37" s="23" t="s">
        <v>147</v>
      </c>
      <c r="F37" s="24"/>
      <c r="G37" s="25">
        <v>230</v>
      </c>
      <c r="H37" s="28">
        <v>102.5</v>
      </c>
      <c r="I37" s="26"/>
      <c r="J37" s="26"/>
      <c r="K37" s="23" t="s">
        <v>148</v>
      </c>
      <c r="L37" s="27">
        <v>348.7</v>
      </c>
      <c r="M37" s="28">
        <v>232.5</v>
      </c>
      <c r="N37" s="63"/>
      <c r="O37" s="63"/>
    </row>
    <row r="38" spans="1:15" s="29" customFormat="1" ht="31.5" x14ac:dyDescent="0.25">
      <c r="A38" s="30" t="s">
        <v>193</v>
      </c>
      <c r="B38" s="23" t="s">
        <v>14</v>
      </c>
      <c r="C38" s="23" t="s">
        <v>15</v>
      </c>
      <c r="D38" s="23" t="s">
        <v>16</v>
      </c>
      <c r="E38" s="69" t="s">
        <v>149</v>
      </c>
      <c r="F38" s="24"/>
      <c r="G38" s="25">
        <v>700</v>
      </c>
      <c r="H38" s="28">
        <v>57.7</v>
      </c>
      <c r="I38" s="26"/>
      <c r="J38" s="26"/>
      <c r="K38" s="57"/>
      <c r="L38" s="27"/>
      <c r="M38" s="28"/>
      <c r="N38" s="63"/>
      <c r="O38" s="63"/>
    </row>
    <row r="39" spans="1:15" s="29" customFormat="1" ht="54" customHeight="1" x14ac:dyDescent="0.25">
      <c r="A39" s="30" t="s">
        <v>56</v>
      </c>
      <c r="B39" s="23" t="s">
        <v>14</v>
      </c>
      <c r="C39" s="23" t="s">
        <v>15</v>
      </c>
      <c r="D39" s="23" t="s">
        <v>16</v>
      </c>
      <c r="E39" s="68" t="s">
        <v>150</v>
      </c>
      <c r="F39" s="24"/>
      <c r="G39" s="25">
        <v>36</v>
      </c>
      <c r="H39" s="28">
        <v>25.9</v>
      </c>
      <c r="I39" s="26"/>
      <c r="J39" s="26"/>
      <c r="K39" s="68" t="s">
        <v>151</v>
      </c>
      <c r="L39" s="27">
        <v>60</v>
      </c>
      <c r="M39" s="28">
        <v>27.1</v>
      </c>
      <c r="N39" s="63"/>
      <c r="O39" s="63"/>
    </row>
    <row r="40" spans="1:15" s="29" customFormat="1" ht="54" customHeight="1" x14ac:dyDescent="0.25">
      <c r="A40" s="30" t="s">
        <v>109</v>
      </c>
      <c r="B40" s="23" t="s">
        <v>14</v>
      </c>
      <c r="C40" s="23" t="s">
        <v>15</v>
      </c>
      <c r="D40" s="23" t="s">
        <v>16</v>
      </c>
      <c r="E40" s="68" t="s">
        <v>152</v>
      </c>
      <c r="F40" s="24"/>
      <c r="G40" s="25">
        <v>850</v>
      </c>
      <c r="H40" s="28">
        <v>522.29999999999995</v>
      </c>
      <c r="I40" s="26"/>
      <c r="J40" s="26"/>
      <c r="K40" s="68" t="s">
        <v>153</v>
      </c>
      <c r="L40" s="27">
        <v>1212</v>
      </c>
      <c r="M40" s="28">
        <v>1212</v>
      </c>
      <c r="N40" s="63"/>
      <c r="O40" s="63"/>
    </row>
    <row r="41" spans="1:15" s="29" customFormat="1" ht="51" customHeight="1" x14ac:dyDescent="0.25">
      <c r="A41" s="22" t="s">
        <v>194</v>
      </c>
      <c r="B41" s="23" t="s">
        <v>14</v>
      </c>
      <c r="C41" s="23" t="s">
        <v>15</v>
      </c>
      <c r="D41" s="23" t="s">
        <v>16</v>
      </c>
      <c r="E41" s="71" t="s">
        <v>154</v>
      </c>
      <c r="F41" s="24"/>
      <c r="G41" s="25">
        <v>2625.8</v>
      </c>
      <c r="H41" s="28">
        <v>1781.8</v>
      </c>
      <c r="I41" s="26"/>
      <c r="J41" s="26"/>
      <c r="K41" s="72" t="s">
        <v>155</v>
      </c>
      <c r="L41" s="27">
        <v>35000</v>
      </c>
      <c r="M41" s="28">
        <v>31265.200000000001</v>
      </c>
      <c r="N41" s="63"/>
      <c r="O41" s="63"/>
    </row>
    <row r="42" spans="1:15" s="29" customFormat="1" x14ac:dyDescent="0.25">
      <c r="A42" s="22" t="s">
        <v>195</v>
      </c>
      <c r="B42" s="23" t="s">
        <v>14</v>
      </c>
      <c r="C42" s="23" t="s">
        <v>15</v>
      </c>
      <c r="D42" s="23" t="s">
        <v>16</v>
      </c>
      <c r="E42" s="23" t="s">
        <v>156</v>
      </c>
      <c r="F42" s="24"/>
      <c r="G42" s="25">
        <v>20795.900000000001</v>
      </c>
      <c r="H42" s="28">
        <v>12647.2</v>
      </c>
      <c r="I42" s="26"/>
      <c r="J42" s="26"/>
      <c r="K42" s="57"/>
      <c r="L42" s="27"/>
      <c r="M42" s="28"/>
      <c r="N42" s="63"/>
      <c r="O42" s="63"/>
    </row>
    <row r="43" spans="1:15" s="29" customFormat="1" x14ac:dyDescent="0.25">
      <c r="A43" s="22" t="s">
        <v>196</v>
      </c>
      <c r="B43" s="23" t="s">
        <v>14</v>
      </c>
      <c r="C43" s="23" t="s">
        <v>15</v>
      </c>
      <c r="D43" s="23" t="s">
        <v>16</v>
      </c>
      <c r="E43" s="73" t="s">
        <v>157</v>
      </c>
      <c r="F43" s="24"/>
      <c r="G43" s="25">
        <v>1508</v>
      </c>
      <c r="H43" s="28"/>
      <c r="I43" s="26"/>
      <c r="J43" s="26"/>
      <c r="K43" s="57" t="s">
        <v>199</v>
      </c>
      <c r="L43" s="45">
        <v>2180</v>
      </c>
      <c r="M43" s="28"/>
      <c r="N43" s="63"/>
      <c r="O43" s="63"/>
    </row>
    <row r="44" spans="1:15" s="29" customFormat="1" ht="47.25" x14ac:dyDescent="0.25">
      <c r="A44" s="22" t="s">
        <v>200</v>
      </c>
      <c r="B44" s="23" t="s">
        <v>14</v>
      </c>
      <c r="C44" s="23" t="s">
        <v>15</v>
      </c>
      <c r="D44" s="23" t="s">
        <v>16</v>
      </c>
      <c r="E44" s="74" t="s">
        <v>158</v>
      </c>
      <c r="F44" s="24"/>
      <c r="G44" s="25">
        <v>1000</v>
      </c>
      <c r="H44" s="28">
        <v>500</v>
      </c>
      <c r="I44" s="26"/>
      <c r="J44" s="26"/>
      <c r="K44" s="57"/>
      <c r="L44" s="45"/>
      <c r="M44" s="28"/>
      <c r="N44" s="63"/>
      <c r="O44" s="63"/>
    </row>
    <row r="45" spans="1:15" s="29" customFormat="1" ht="31.5" x14ac:dyDescent="0.25">
      <c r="A45" s="75" t="s">
        <v>160</v>
      </c>
      <c r="B45" s="23" t="s">
        <v>14</v>
      </c>
      <c r="C45" s="23" t="s">
        <v>15</v>
      </c>
      <c r="D45" s="23" t="s">
        <v>16</v>
      </c>
      <c r="E45" s="68" t="s">
        <v>159</v>
      </c>
      <c r="F45" s="24"/>
      <c r="G45" s="25">
        <v>3440.5</v>
      </c>
      <c r="H45" s="28">
        <v>2550.6</v>
      </c>
      <c r="I45" s="26"/>
      <c r="J45" s="26"/>
      <c r="K45" s="57"/>
      <c r="L45" s="45"/>
      <c r="M45" s="28"/>
      <c r="N45" s="63"/>
      <c r="O45" s="63"/>
    </row>
    <row r="46" spans="1:15" s="29" customFormat="1" x14ac:dyDescent="0.25">
      <c r="A46" s="22"/>
      <c r="B46" s="23"/>
      <c r="C46" s="23"/>
      <c r="D46" s="23"/>
      <c r="E46" s="23"/>
      <c r="F46" s="24"/>
      <c r="G46" s="25"/>
      <c r="H46" s="28"/>
      <c r="I46" s="26"/>
      <c r="J46" s="26"/>
      <c r="K46" s="57"/>
      <c r="L46" s="45"/>
      <c r="M46" s="28"/>
      <c r="N46" s="63"/>
      <c r="O46" s="63"/>
    </row>
    <row r="47" spans="1:15" s="29" customFormat="1" ht="36" customHeight="1" x14ac:dyDescent="0.25">
      <c r="A47" s="41" t="s">
        <v>81</v>
      </c>
      <c r="B47" s="42"/>
      <c r="C47" s="42"/>
      <c r="D47" s="42"/>
      <c r="E47" s="42"/>
      <c r="F47" s="43"/>
      <c r="G47" s="44">
        <f>SUM(G48:G52)</f>
        <v>35000</v>
      </c>
      <c r="H47" s="44">
        <f>SUM(H48:H52)</f>
        <v>22187</v>
      </c>
      <c r="I47" s="44">
        <f t="shared" ref="I47:J47" si="2">SUM(I48:I52)</f>
        <v>0</v>
      </c>
      <c r="J47" s="44">
        <f t="shared" si="2"/>
        <v>0</v>
      </c>
      <c r="K47" s="59"/>
      <c r="L47" s="44">
        <f t="shared" ref="L47:O47" si="3">SUM(L48:L52)</f>
        <v>154849</v>
      </c>
      <c r="M47" s="44">
        <f t="shared" si="3"/>
        <v>154849</v>
      </c>
      <c r="N47" s="44">
        <f t="shared" si="3"/>
        <v>0</v>
      </c>
      <c r="O47" s="44">
        <f t="shared" si="3"/>
        <v>0</v>
      </c>
    </row>
    <row r="48" spans="1:15" s="29" customFormat="1" ht="47.25" x14ac:dyDescent="0.25">
      <c r="A48" s="76" t="s">
        <v>164</v>
      </c>
      <c r="B48" s="23" t="s">
        <v>14</v>
      </c>
      <c r="C48" s="23" t="s">
        <v>15</v>
      </c>
      <c r="D48" s="23" t="s">
        <v>16</v>
      </c>
      <c r="E48" s="68" t="s">
        <v>163</v>
      </c>
      <c r="F48" s="24"/>
      <c r="G48" s="25">
        <v>10000</v>
      </c>
      <c r="H48" s="28">
        <v>2187</v>
      </c>
      <c r="I48" s="26"/>
      <c r="J48" s="26"/>
      <c r="K48" s="57"/>
      <c r="L48" s="27"/>
      <c r="M48" s="28"/>
      <c r="N48" s="63"/>
      <c r="O48" s="63"/>
    </row>
    <row r="49" spans="1:15" s="29" customFormat="1" ht="47.25" x14ac:dyDescent="0.25">
      <c r="A49" s="76" t="s">
        <v>162</v>
      </c>
      <c r="B49" s="23" t="s">
        <v>14</v>
      </c>
      <c r="C49" s="23" t="s">
        <v>15</v>
      </c>
      <c r="D49" s="23" t="s">
        <v>16</v>
      </c>
      <c r="E49" s="68" t="s">
        <v>161</v>
      </c>
      <c r="F49" s="24"/>
      <c r="G49" s="25">
        <v>5000</v>
      </c>
      <c r="H49" s="28"/>
      <c r="I49" s="26"/>
      <c r="J49" s="26"/>
      <c r="K49" s="57"/>
      <c r="L49" s="27"/>
      <c r="M49" s="28"/>
      <c r="N49" s="63"/>
      <c r="O49" s="63"/>
    </row>
    <row r="50" spans="1:15" s="29" customFormat="1" ht="31.5" x14ac:dyDescent="0.25">
      <c r="A50" s="22" t="s">
        <v>166</v>
      </c>
      <c r="B50" s="23" t="s">
        <v>14</v>
      </c>
      <c r="C50" s="23" t="s">
        <v>15</v>
      </c>
      <c r="D50" s="23" t="s">
        <v>16</v>
      </c>
      <c r="E50" s="77" t="s">
        <v>165</v>
      </c>
      <c r="F50" s="24"/>
      <c r="G50" s="25">
        <v>2000</v>
      </c>
      <c r="H50" s="28">
        <v>2000</v>
      </c>
      <c r="I50" s="26"/>
      <c r="J50" s="26"/>
      <c r="K50" s="78" t="s">
        <v>167</v>
      </c>
      <c r="L50" s="27">
        <v>21259</v>
      </c>
      <c r="M50" s="28">
        <v>21259</v>
      </c>
      <c r="N50" s="63"/>
      <c r="O50" s="63"/>
    </row>
    <row r="51" spans="1:15" s="29" customFormat="1" x14ac:dyDescent="0.25">
      <c r="A51" s="22" t="s">
        <v>197</v>
      </c>
      <c r="B51" s="23" t="s">
        <v>14</v>
      </c>
      <c r="C51" s="23" t="s">
        <v>15</v>
      </c>
      <c r="D51" s="23" t="s">
        <v>16</v>
      </c>
      <c r="E51" s="71" t="s">
        <v>168</v>
      </c>
      <c r="F51" s="24"/>
      <c r="G51" s="25">
        <v>14000</v>
      </c>
      <c r="H51" s="28">
        <v>14000</v>
      </c>
      <c r="I51" s="26"/>
      <c r="J51" s="26"/>
      <c r="K51" s="72" t="s">
        <v>169</v>
      </c>
      <c r="L51" s="27">
        <v>89338</v>
      </c>
      <c r="M51" s="28">
        <v>89338</v>
      </c>
      <c r="N51" s="63"/>
      <c r="O51" s="63"/>
    </row>
    <row r="52" spans="1:15" s="29" customFormat="1" x14ac:dyDescent="0.25">
      <c r="A52" s="22" t="s">
        <v>198</v>
      </c>
      <c r="B52" s="23" t="s">
        <v>14</v>
      </c>
      <c r="C52" s="23" t="s">
        <v>15</v>
      </c>
      <c r="D52" s="23" t="s">
        <v>16</v>
      </c>
      <c r="E52" s="71" t="s">
        <v>170</v>
      </c>
      <c r="F52" s="24"/>
      <c r="G52" s="25">
        <v>4000</v>
      </c>
      <c r="H52" s="28">
        <v>4000</v>
      </c>
      <c r="I52" s="26"/>
      <c r="J52" s="26"/>
      <c r="K52" s="57" t="s">
        <v>171</v>
      </c>
      <c r="L52" s="27">
        <v>44252</v>
      </c>
      <c r="M52" s="28">
        <v>44252</v>
      </c>
      <c r="N52" s="63"/>
      <c r="O52" s="63"/>
    </row>
  </sheetData>
  <mergeCells count="6">
    <mergeCell ref="H11:H12"/>
    <mergeCell ref="A2:G2"/>
    <mergeCell ref="A9:E9"/>
    <mergeCell ref="A11:A12"/>
    <mergeCell ref="B11:E11"/>
    <mergeCell ref="G11:G12"/>
  </mergeCells>
  <pageMargins left="0.31496062992125984" right="0.31496062992125984" top="0.55118110236220474" bottom="0.35433070866141736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90" zoomScaleNormal="90" workbookViewId="0">
      <selection sqref="A1:XFD1048576"/>
    </sheetView>
  </sheetViews>
  <sheetFormatPr defaultColWidth="9.140625" defaultRowHeight="15.75" x14ac:dyDescent="0.25"/>
  <cols>
    <col min="1" max="1" width="66" style="31" customWidth="1"/>
    <col min="2" max="2" width="6" style="32" customWidth="1"/>
    <col min="3" max="3" width="5.85546875" style="33" customWidth="1"/>
    <col min="4" max="4" width="5.5703125" style="34" customWidth="1"/>
    <col min="5" max="5" width="10.42578125" style="34" customWidth="1"/>
    <col min="6" max="6" width="13.7109375" style="35" hidden="1" customWidth="1"/>
    <col min="7" max="7" width="11.7109375" style="35" customWidth="1"/>
    <col min="8" max="8" width="12.28515625" style="36" customWidth="1"/>
    <col min="9" max="9" width="10.28515625" style="36" customWidth="1"/>
    <col min="10" max="10" width="10.85546875" style="36" hidden="1" customWidth="1"/>
    <col min="11" max="11" width="10.28515625" style="37" customWidth="1"/>
    <col min="12" max="12" width="13.7109375" style="36" customWidth="1"/>
    <col min="13" max="13" width="12" style="36" customWidth="1"/>
    <col min="14" max="14" width="10.140625" style="36" customWidth="1"/>
    <col min="15" max="15" width="10.7109375" style="36" customWidth="1"/>
    <col min="16" max="16384" width="9.140625" style="36"/>
  </cols>
  <sheetData>
    <row r="1" spans="1:15" s="6" customFormat="1" x14ac:dyDescent="0.25">
      <c r="A1" s="1"/>
      <c r="B1" s="2"/>
      <c r="C1" s="3"/>
      <c r="D1" s="4" t="s">
        <v>0</v>
      </c>
      <c r="E1" s="4"/>
      <c r="F1" s="5"/>
      <c r="G1" s="5"/>
      <c r="K1" s="7"/>
    </row>
    <row r="2" spans="1:15" s="6" customFormat="1" ht="23.25" customHeight="1" x14ac:dyDescent="0.2">
      <c r="A2" s="146" t="s">
        <v>72</v>
      </c>
      <c r="B2" s="146"/>
      <c r="C2" s="146"/>
      <c r="D2" s="146"/>
      <c r="E2" s="146"/>
      <c r="F2" s="146"/>
      <c r="G2" s="146"/>
      <c r="K2" s="7"/>
    </row>
    <row r="3" spans="1:15" s="10" customFormat="1" ht="30" hidden="1" customHeight="1" x14ac:dyDescent="0.2">
      <c r="A3" s="65"/>
      <c r="B3" s="65"/>
      <c r="C3" s="65"/>
      <c r="D3" s="65"/>
      <c r="E3" s="65"/>
      <c r="F3" s="65"/>
      <c r="G3" s="65"/>
      <c r="H3" s="9"/>
      <c r="I3" s="9"/>
      <c r="J3" s="9"/>
      <c r="K3" s="11"/>
    </row>
    <row r="4" spans="1:15" s="10" customFormat="1" ht="30" hidden="1" customHeight="1" x14ac:dyDescent="0.2">
      <c r="A4" s="65"/>
      <c r="B4" s="65"/>
      <c r="C4" s="65"/>
      <c r="D4" s="65"/>
      <c r="E4" s="65"/>
      <c r="F4" s="65"/>
      <c r="G4" s="65"/>
      <c r="H4" s="9"/>
      <c r="I4" s="9"/>
      <c r="J4" s="9"/>
      <c r="K4" s="11"/>
    </row>
    <row r="5" spans="1:15" s="10" customFormat="1" ht="30" hidden="1" customHeight="1" x14ac:dyDescent="0.2">
      <c r="A5" s="65"/>
      <c r="B5" s="65"/>
      <c r="C5" s="65"/>
      <c r="D5" s="65"/>
      <c r="E5" s="65"/>
      <c r="F5" s="65"/>
      <c r="G5" s="65"/>
      <c r="H5" s="9"/>
      <c r="I5" s="9"/>
      <c r="J5" s="9"/>
      <c r="K5" s="11"/>
    </row>
    <row r="6" spans="1:15" s="10" customFormat="1" ht="30" hidden="1" customHeight="1" x14ac:dyDescent="0.2">
      <c r="A6" s="65"/>
      <c r="B6" s="65"/>
      <c r="C6" s="65"/>
      <c r="D6" s="65"/>
      <c r="E6" s="65"/>
      <c r="F6" s="65"/>
      <c r="G6" s="65"/>
      <c r="H6" s="9"/>
      <c r="I6" s="9"/>
      <c r="J6" s="9"/>
      <c r="K6" s="11"/>
    </row>
    <row r="7" spans="1:15" s="10" customFormat="1" ht="18.600000000000001" hidden="1" customHeight="1" x14ac:dyDescent="0.2">
      <c r="A7" s="12"/>
      <c r="B7" s="13"/>
      <c r="C7" s="13"/>
      <c r="D7" s="13"/>
      <c r="E7" s="13"/>
      <c r="F7" s="13"/>
      <c r="G7" s="13"/>
      <c r="H7" s="9"/>
      <c r="I7" s="9"/>
      <c r="J7" s="9"/>
      <c r="K7" s="11"/>
    </row>
    <row r="8" spans="1:15" s="15" customFormat="1" ht="15.75" customHeight="1" x14ac:dyDescent="0.2">
      <c r="A8" s="14" t="s">
        <v>113</v>
      </c>
      <c r="B8" s="13"/>
      <c r="C8" s="13"/>
      <c r="D8" s="13"/>
      <c r="E8" s="13"/>
      <c r="F8" s="13"/>
      <c r="G8" s="13"/>
      <c r="K8" s="16"/>
    </row>
    <row r="9" spans="1:15" s="6" customFormat="1" ht="16.350000000000001" customHeight="1" x14ac:dyDescent="0.25">
      <c r="A9" s="147"/>
      <c r="B9" s="147"/>
      <c r="C9" s="147"/>
      <c r="D9" s="147"/>
      <c r="E9" s="147"/>
      <c r="F9" s="17"/>
      <c r="G9" s="17" t="s">
        <v>1</v>
      </c>
      <c r="K9" s="7"/>
    </row>
    <row r="10" spans="1:15" s="6" customFormat="1" ht="16.350000000000001" customHeight="1" thickBot="1" x14ac:dyDescent="0.3">
      <c r="A10" s="66"/>
      <c r="B10" s="66"/>
      <c r="C10" s="66"/>
      <c r="D10" s="66"/>
      <c r="E10" s="66"/>
      <c r="F10" s="17"/>
      <c r="G10" s="17"/>
      <c r="K10" s="7"/>
    </row>
    <row r="11" spans="1:15" s="6" customFormat="1" ht="49.5" customHeight="1" thickBot="1" x14ac:dyDescent="0.25">
      <c r="A11" s="148" t="s">
        <v>2</v>
      </c>
      <c r="B11" s="150" t="s">
        <v>3</v>
      </c>
      <c r="C11" s="151"/>
      <c r="D11" s="151"/>
      <c r="E11" s="152"/>
      <c r="F11" s="19" t="s">
        <v>4</v>
      </c>
      <c r="G11" s="165" t="s">
        <v>114</v>
      </c>
      <c r="H11" s="167" t="s">
        <v>5</v>
      </c>
      <c r="I11" s="60"/>
      <c r="J11" s="60"/>
      <c r="K11" s="54"/>
      <c r="L11" s="79" t="s">
        <v>172</v>
      </c>
      <c r="M11" s="61"/>
      <c r="N11" s="10"/>
      <c r="O11" s="10"/>
    </row>
    <row r="12" spans="1:15" s="6" customFormat="1" ht="57.75" customHeight="1" x14ac:dyDescent="0.2">
      <c r="A12" s="149"/>
      <c r="B12" s="20" t="s">
        <v>7</v>
      </c>
      <c r="C12" s="21" t="s">
        <v>8</v>
      </c>
      <c r="D12" s="21" t="s">
        <v>9</v>
      </c>
      <c r="E12" s="21" t="s">
        <v>10</v>
      </c>
      <c r="F12" s="19"/>
      <c r="G12" s="166"/>
      <c r="H12" s="168"/>
      <c r="I12" s="60"/>
      <c r="J12" s="60" t="s">
        <v>96</v>
      </c>
      <c r="K12" s="55" t="s">
        <v>11</v>
      </c>
      <c r="L12" s="38" t="s">
        <v>12</v>
      </c>
      <c r="M12" s="64" t="s">
        <v>13</v>
      </c>
      <c r="N12" s="60"/>
      <c r="O12" s="60"/>
    </row>
    <row r="13" spans="1:15" s="6" customFormat="1" ht="30.75" customHeight="1" x14ac:dyDescent="0.2">
      <c r="A13" s="40" t="s">
        <v>74</v>
      </c>
      <c r="B13" s="46"/>
      <c r="C13" s="47"/>
      <c r="D13" s="47"/>
      <c r="E13" s="47"/>
      <c r="F13" s="48"/>
      <c r="G13" s="49">
        <f>SUM(G14:G27)</f>
        <v>83075.3</v>
      </c>
      <c r="H13" s="49">
        <f>SUM(H14:H27)</f>
        <v>26261</v>
      </c>
      <c r="I13" s="49">
        <f>SUM(I14:I27)</f>
        <v>0</v>
      </c>
      <c r="J13" s="49">
        <f>SUM(J14:J27)</f>
        <v>0</v>
      </c>
      <c r="K13" s="56"/>
      <c r="L13" s="49">
        <f>SUM(L14:L27)</f>
        <v>134009.60000000001</v>
      </c>
      <c r="M13" s="49">
        <f>SUM(M14:M27)</f>
        <v>14795.2</v>
      </c>
      <c r="N13" s="49">
        <f>SUM(N14:N27)</f>
        <v>0</v>
      </c>
      <c r="O13" s="49">
        <f>SUM(O14:O27)</f>
        <v>0</v>
      </c>
    </row>
    <row r="14" spans="1:15" s="29" customFormat="1" ht="31.5" x14ac:dyDescent="0.25">
      <c r="A14" s="22" t="s">
        <v>173</v>
      </c>
      <c r="B14" s="23" t="s">
        <v>14</v>
      </c>
      <c r="C14" s="23" t="s">
        <v>15</v>
      </c>
      <c r="D14" s="23" t="s">
        <v>16</v>
      </c>
      <c r="E14" s="23" t="s">
        <v>115</v>
      </c>
      <c r="F14" s="24"/>
      <c r="G14" s="25">
        <v>4500</v>
      </c>
      <c r="H14" s="28">
        <v>278.3</v>
      </c>
      <c r="I14" s="26"/>
      <c r="J14" s="26"/>
      <c r="K14" s="57"/>
      <c r="L14" s="27"/>
      <c r="M14" s="28"/>
      <c r="N14" s="63"/>
      <c r="O14" s="63"/>
    </row>
    <row r="15" spans="1:15" s="29" customFormat="1" ht="36" x14ac:dyDescent="0.25">
      <c r="A15" s="22" t="s">
        <v>174</v>
      </c>
      <c r="B15" s="23" t="s">
        <v>14</v>
      </c>
      <c r="C15" s="23" t="s">
        <v>15</v>
      </c>
      <c r="D15" s="23" t="s">
        <v>16</v>
      </c>
      <c r="E15" s="67" t="s">
        <v>116</v>
      </c>
      <c r="F15" s="24"/>
      <c r="G15" s="25">
        <v>35</v>
      </c>
      <c r="H15" s="28"/>
      <c r="I15" s="26"/>
      <c r="J15" s="26"/>
      <c r="K15" s="67" t="s">
        <v>117</v>
      </c>
      <c r="L15" s="27">
        <v>149.30000000000001</v>
      </c>
      <c r="M15" s="28"/>
      <c r="N15" s="63"/>
      <c r="O15" s="63"/>
    </row>
    <row r="16" spans="1:15" s="29" customFormat="1" ht="31.5" x14ac:dyDescent="0.25">
      <c r="A16" s="22" t="s">
        <v>175</v>
      </c>
      <c r="B16" s="23" t="s">
        <v>14</v>
      </c>
      <c r="C16" s="23" t="s">
        <v>15</v>
      </c>
      <c r="D16" s="23" t="s">
        <v>16</v>
      </c>
      <c r="E16" s="23" t="s">
        <v>118</v>
      </c>
      <c r="F16" s="24"/>
      <c r="G16" s="25">
        <v>300</v>
      </c>
      <c r="H16" s="28"/>
      <c r="I16" s="26"/>
      <c r="J16" s="26"/>
      <c r="K16" s="23" t="s">
        <v>119</v>
      </c>
      <c r="L16" s="27">
        <v>5365.3</v>
      </c>
      <c r="M16" s="28"/>
      <c r="N16" s="63"/>
      <c r="O16" s="63"/>
    </row>
    <row r="17" spans="1:15" s="29" customFormat="1" ht="31.5" x14ac:dyDescent="0.25">
      <c r="A17" s="22" t="s">
        <v>176</v>
      </c>
      <c r="B17" s="23" t="s">
        <v>14</v>
      </c>
      <c r="C17" s="23" t="s">
        <v>15</v>
      </c>
      <c r="D17" s="23" t="s">
        <v>16</v>
      </c>
      <c r="E17" s="23" t="s">
        <v>120</v>
      </c>
      <c r="F17" s="24"/>
      <c r="G17" s="25">
        <v>6500</v>
      </c>
      <c r="H17" s="28">
        <v>4300</v>
      </c>
      <c r="I17" s="26"/>
      <c r="J17" s="26"/>
      <c r="K17" s="23" t="s">
        <v>121</v>
      </c>
      <c r="L17" s="27">
        <v>26014</v>
      </c>
      <c r="M17" s="28">
        <v>6947.6</v>
      </c>
      <c r="N17" s="63"/>
      <c r="O17" s="63"/>
    </row>
    <row r="18" spans="1:15" s="29" customFormat="1" ht="31.5" x14ac:dyDescent="0.25">
      <c r="A18" s="22" t="s">
        <v>177</v>
      </c>
      <c r="B18" s="23" t="s">
        <v>14</v>
      </c>
      <c r="C18" s="23" t="s">
        <v>15</v>
      </c>
      <c r="D18" s="23" t="s">
        <v>16</v>
      </c>
      <c r="E18" s="68" t="s">
        <v>122</v>
      </c>
      <c r="F18" s="24"/>
      <c r="G18" s="25">
        <v>1600</v>
      </c>
      <c r="H18" s="28"/>
      <c r="I18" s="26"/>
      <c r="J18" s="26"/>
      <c r="K18" s="68" t="s">
        <v>123</v>
      </c>
      <c r="L18" s="27">
        <v>22371.1</v>
      </c>
      <c r="M18" s="28"/>
      <c r="N18" s="63"/>
      <c r="O18" s="63"/>
    </row>
    <row r="19" spans="1:15" s="29" customFormat="1" ht="31.5" x14ac:dyDescent="0.25">
      <c r="A19" s="22" t="s">
        <v>106</v>
      </c>
      <c r="B19" s="23" t="s">
        <v>14</v>
      </c>
      <c r="C19" s="23" t="s">
        <v>15</v>
      </c>
      <c r="D19" s="23" t="s">
        <v>16</v>
      </c>
      <c r="E19" s="23" t="s">
        <v>124</v>
      </c>
      <c r="F19" s="24"/>
      <c r="G19" s="25">
        <v>300</v>
      </c>
      <c r="H19" s="28"/>
      <c r="I19" s="26"/>
      <c r="J19" s="26"/>
      <c r="K19" s="23" t="s">
        <v>125</v>
      </c>
      <c r="L19" s="27">
        <v>4244.6000000000004</v>
      </c>
      <c r="M19" s="28"/>
      <c r="N19" s="63"/>
      <c r="O19" s="63"/>
    </row>
    <row r="20" spans="1:15" s="29" customFormat="1" ht="31.5" x14ac:dyDescent="0.25">
      <c r="A20" s="22" t="s">
        <v>178</v>
      </c>
      <c r="B20" s="23" t="s">
        <v>14</v>
      </c>
      <c r="C20" s="23" t="s">
        <v>15</v>
      </c>
      <c r="D20" s="23" t="s">
        <v>16</v>
      </c>
      <c r="E20" s="23" t="s">
        <v>126</v>
      </c>
      <c r="F20" s="24"/>
      <c r="G20" s="25">
        <v>7000</v>
      </c>
      <c r="H20" s="28">
        <v>3936.1</v>
      </c>
      <c r="I20" s="26"/>
      <c r="J20" s="26"/>
      <c r="K20" s="23" t="s">
        <v>127</v>
      </c>
      <c r="L20" s="27">
        <v>20946.2</v>
      </c>
      <c r="M20" s="27"/>
      <c r="N20" s="63"/>
      <c r="O20" s="63"/>
    </row>
    <row r="21" spans="1:15" s="29" customFormat="1" ht="31.5" x14ac:dyDescent="0.25">
      <c r="A21" s="22" t="s">
        <v>179</v>
      </c>
      <c r="B21" s="23" t="s">
        <v>14</v>
      </c>
      <c r="C21" s="23" t="s">
        <v>15</v>
      </c>
      <c r="D21" s="23" t="s">
        <v>16</v>
      </c>
      <c r="E21" s="23" t="s">
        <v>128</v>
      </c>
      <c r="F21" s="24"/>
      <c r="G21" s="25">
        <v>1800</v>
      </c>
      <c r="H21" s="28">
        <v>1800</v>
      </c>
      <c r="I21" s="26"/>
      <c r="J21" s="26"/>
      <c r="K21" s="23" t="s">
        <v>129</v>
      </c>
      <c r="L21" s="27">
        <v>33560.6</v>
      </c>
      <c r="M21" s="28">
        <v>7847.6</v>
      </c>
      <c r="N21" s="63"/>
      <c r="O21" s="63"/>
    </row>
    <row r="22" spans="1:15" s="29" customFormat="1" ht="24" x14ac:dyDescent="0.25">
      <c r="A22" s="22" t="s">
        <v>180</v>
      </c>
      <c r="B22" s="23" t="s">
        <v>14</v>
      </c>
      <c r="C22" s="23" t="s">
        <v>15</v>
      </c>
      <c r="D22" s="23" t="s">
        <v>16</v>
      </c>
      <c r="E22" s="68" t="s">
        <v>130</v>
      </c>
      <c r="F22" s="24"/>
      <c r="G22" s="25">
        <v>35000</v>
      </c>
      <c r="H22" s="28">
        <v>15886.4</v>
      </c>
      <c r="I22" s="26"/>
      <c r="J22" s="26"/>
      <c r="K22" s="68" t="s">
        <v>131</v>
      </c>
      <c r="L22" s="27">
        <v>13374.5</v>
      </c>
      <c r="M22" s="28"/>
      <c r="N22" s="63"/>
      <c r="O22" s="63"/>
    </row>
    <row r="23" spans="1:15" s="29" customFormat="1" ht="47.25" x14ac:dyDescent="0.25">
      <c r="A23" s="22" t="s">
        <v>181</v>
      </c>
      <c r="B23" s="23" t="s">
        <v>14</v>
      </c>
      <c r="C23" s="23" t="s">
        <v>15</v>
      </c>
      <c r="D23" s="23" t="s">
        <v>16</v>
      </c>
      <c r="E23" s="68" t="s">
        <v>132</v>
      </c>
      <c r="F23" s="24"/>
      <c r="G23" s="25">
        <v>5326.4</v>
      </c>
      <c r="H23" s="28"/>
      <c r="I23" s="26"/>
      <c r="J23" s="26"/>
      <c r="K23" s="57"/>
      <c r="L23" s="27"/>
      <c r="M23" s="28"/>
      <c r="N23" s="63"/>
      <c r="O23" s="63"/>
    </row>
    <row r="24" spans="1:15" s="29" customFormat="1" ht="47.25" x14ac:dyDescent="0.25">
      <c r="A24" s="22" t="s">
        <v>182</v>
      </c>
      <c r="B24" s="23" t="s">
        <v>14</v>
      </c>
      <c r="C24" s="23" t="s">
        <v>15</v>
      </c>
      <c r="D24" s="23" t="s">
        <v>16</v>
      </c>
      <c r="E24" s="68" t="s">
        <v>133</v>
      </c>
      <c r="F24" s="24"/>
      <c r="G24" s="25">
        <v>548.9</v>
      </c>
      <c r="H24" s="28"/>
      <c r="I24" s="26"/>
      <c r="J24" s="26"/>
      <c r="K24" s="68" t="s">
        <v>134</v>
      </c>
      <c r="L24" s="27">
        <v>7984</v>
      </c>
      <c r="M24" s="28"/>
      <c r="N24" s="63"/>
      <c r="O24" s="63"/>
    </row>
    <row r="25" spans="1:15" s="29" customFormat="1" ht="18.75" x14ac:dyDescent="0.25">
      <c r="A25" s="30" t="s">
        <v>183</v>
      </c>
      <c r="B25" s="23" t="s">
        <v>14</v>
      </c>
      <c r="C25" s="23" t="s">
        <v>15</v>
      </c>
      <c r="D25" s="23" t="s">
        <v>16</v>
      </c>
      <c r="E25" s="69" t="s">
        <v>135</v>
      </c>
      <c r="F25" s="24"/>
      <c r="G25" s="25">
        <v>3000</v>
      </c>
      <c r="H25" s="28">
        <v>60.2</v>
      </c>
      <c r="I25" s="26"/>
      <c r="J25" s="26"/>
      <c r="K25" s="57"/>
      <c r="L25" s="27"/>
      <c r="M25" s="28"/>
      <c r="N25" s="63"/>
      <c r="O25" s="63"/>
    </row>
    <row r="26" spans="1:15" s="29" customFormat="1" ht="38.25" customHeight="1" x14ac:dyDescent="0.25">
      <c r="A26" s="70" t="s">
        <v>137</v>
      </c>
      <c r="B26" s="23" t="s">
        <v>14</v>
      </c>
      <c r="C26" s="23" t="s">
        <v>15</v>
      </c>
      <c r="D26" s="23" t="s">
        <v>16</v>
      </c>
      <c r="E26" s="68" t="s">
        <v>136</v>
      </c>
      <c r="F26" s="24"/>
      <c r="G26" s="25">
        <v>17000</v>
      </c>
      <c r="H26" s="28"/>
      <c r="I26" s="26"/>
      <c r="J26" s="26"/>
      <c r="K26" s="68" t="s">
        <v>138</v>
      </c>
      <c r="L26" s="27"/>
      <c r="M26" s="28"/>
      <c r="N26" s="63"/>
      <c r="O26" s="63"/>
    </row>
    <row r="27" spans="1:15" s="29" customFormat="1" ht="47.25" x14ac:dyDescent="0.25">
      <c r="A27" s="22" t="s">
        <v>184</v>
      </c>
      <c r="B27" s="23" t="s">
        <v>14</v>
      </c>
      <c r="C27" s="23" t="s">
        <v>15</v>
      </c>
      <c r="D27" s="23" t="s">
        <v>16</v>
      </c>
      <c r="E27" s="71" t="s">
        <v>139</v>
      </c>
      <c r="F27" s="24"/>
      <c r="G27" s="25">
        <v>165</v>
      </c>
      <c r="H27" s="28"/>
      <c r="I27" s="26"/>
      <c r="J27" s="26"/>
      <c r="K27" s="57"/>
      <c r="L27" s="27"/>
      <c r="M27" s="28"/>
      <c r="N27" s="63"/>
      <c r="O27" s="63"/>
    </row>
    <row r="28" spans="1:15" s="29" customFormat="1" x14ac:dyDescent="0.25">
      <c r="A28" s="22"/>
      <c r="B28" s="23"/>
      <c r="C28" s="23"/>
      <c r="D28" s="23"/>
      <c r="E28" s="23"/>
      <c r="F28" s="24"/>
      <c r="G28" s="25"/>
      <c r="H28" s="28"/>
      <c r="I28" s="26"/>
      <c r="J28" s="26"/>
      <c r="K28" s="57"/>
      <c r="L28" s="27"/>
      <c r="M28" s="28"/>
      <c r="N28" s="63"/>
      <c r="O28" s="63"/>
    </row>
    <row r="29" spans="1:15" s="29" customFormat="1" ht="29.25" customHeight="1" x14ac:dyDescent="0.25">
      <c r="A29" s="50" t="s">
        <v>84</v>
      </c>
      <c r="B29" s="51"/>
      <c r="C29" s="51"/>
      <c r="D29" s="51"/>
      <c r="E29" s="51"/>
      <c r="F29" s="52"/>
      <c r="G29" s="53">
        <f>SUM(G30:G45)</f>
        <v>41643.199999999997</v>
      </c>
      <c r="H29" s="53">
        <f t="shared" ref="H29:J29" si="0">SUM(H30:H45)</f>
        <v>6942.6</v>
      </c>
      <c r="I29" s="53">
        <f t="shared" si="0"/>
        <v>0</v>
      </c>
      <c r="J29" s="53">
        <f t="shared" si="0"/>
        <v>0</v>
      </c>
      <c r="K29" s="58"/>
      <c r="L29" s="53">
        <f t="shared" ref="L29:O29" si="1">SUM(L30:L45)</f>
        <v>58278.6</v>
      </c>
      <c r="M29" s="53">
        <f t="shared" si="1"/>
        <v>0</v>
      </c>
      <c r="N29" s="53">
        <f t="shared" si="1"/>
        <v>0</v>
      </c>
      <c r="O29" s="53">
        <f t="shared" si="1"/>
        <v>0</v>
      </c>
    </row>
    <row r="30" spans="1:15" s="29" customFormat="1" ht="63" x14ac:dyDescent="0.25">
      <c r="A30" s="22" t="s">
        <v>185</v>
      </c>
      <c r="B30" s="23" t="s">
        <v>14</v>
      </c>
      <c r="C30" s="23" t="s">
        <v>15</v>
      </c>
      <c r="D30" s="23" t="s">
        <v>16</v>
      </c>
      <c r="E30" s="23" t="s">
        <v>140</v>
      </c>
      <c r="F30" s="24"/>
      <c r="G30" s="25">
        <v>500</v>
      </c>
      <c r="H30" s="28"/>
      <c r="I30" s="26"/>
      <c r="J30" s="26"/>
      <c r="K30" s="23" t="s">
        <v>141</v>
      </c>
      <c r="L30" s="27">
        <v>701.7</v>
      </c>
      <c r="M30" s="28"/>
      <c r="N30" s="63"/>
      <c r="O30" s="63"/>
    </row>
    <row r="31" spans="1:15" s="29" customFormat="1" ht="31.5" x14ac:dyDescent="0.25">
      <c r="A31" s="22" t="s">
        <v>186</v>
      </c>
      <c r="B31" s="23" t="s">
        <v>14</v>
      </c>
      <c r="C31" s="23" t="s">
        <v>15</v>
      </c>
      <c r="D31" s="23" t="s">
        <v>16</v>
      </c>
      <c r="E31" s="23" t="s">
        <v>142</v>
      </c>
      <c r="F31" s="24"/>
      <c r="G31" s="25">
        <v>900</v>
      </c>
      <c r="H31" s="28"/>
      <c r="I31" s="26"/>
      <c r="J31" s="26"/>
      <c r="K31" s="23" t="s">
        <v>143</v>
      </c>
      <c r="L31" s="27">
        <v>5279</v>
      </c>
      <c r="M31" s="28"/>
      <c r="N31" s="63"/>
      <c r="O31" s="63"/>
    </row>
    <row r="32" spans="1:15" s="29" customFormat="1" ht="31.5" x14ac:dyDescent="0.25">
      <c r="A32" s="22" t="s">
        <v>187</v>
      </c>
      <c r="B32" s="23" t="s">
        <v>14</v>
      </c>
      <c r="C32" s="23" t="s">
        <v>15</v>
      </c>
      <c r="D32" s="23" t="s">
        <v>16</v>
      </c>
      <c r="E32" s="23" t="s">
        <v>144</v>
      </c>
      <c r="F32" s="24"/>
      <c r="G32" s="25">
        <v>70.599999999999994</v>
      </c>
      <c r="H32" s="28"/>
      <c r="I32" s="26"/>
      <c r="J32" s="26"/>
      <c r="K32" s="23" t="s">
        <v>145</v>
      </c>
      <c r="L32" s="27">
        <v>1341.1</v>
      </c>
      <c r="M32" s="28"/>
      <c r="N32" s="63"/>
      <c r="O32" s="63"/>
    </row>
    <row r="33" spans="1:15" s="29" customFormat="1" x14ac:dyDescent="0.25">
      <c r="A33" s="22" t="s">
        <v>188</v>
      </c>
      <c r="B33" s="23" t="s">
        <v>14</v>
      </c>
      <c r="C33" s="23" t="s">
        <v>15</v>
      </c>
      <c r="D33" s="23" t="s">
        <v>16</v>
      </c>
      <c r="E33" s="23" t="s">
        <v>146</v>
      </c>
      <c r="F33" s="24"/>
      <c r="G33" s="25">
        <v>2394.5</v>
      </c>
      <c r="H33" s="28">
        <v>394.5</v>
      </c>
      <c r="I33" s="26"/>
      <c r="J33" s="26"/>
      <c r="K33" s="57"/>
      <c r="L33" s="27"/>
      <c r="M33" s="28"/>
      <c r="N33" s="63"/>
      <c r="O33" s="63"/>
    </row>
    <row r="34" spans="1:15" s="29" customFormat="1" ht="31.5" x14ac:dyDescent="0.25">
      <c r="A34" s="22" t="s">
        <v>189</v>
      </c>
      <c r="B34" s="23" t="s">
        <v>14</v>
      </c>
      <c r="C34" s="23" t="s">
        <v>15</v>
      </c>
      <c r="D34" s="23" t="s">
        <v>16</v>
      </c>
      <c r="E34" s="68" t="s">
        <v>122</v>
      </c>
      <c r="F34" s="24"/>
      <c r="G34" s="25">
        <v>0</v>
      </c>
      <c r="H34" s="28"/>
      <c r="I34" s="26"/>
      <c r="J34" s="26"/>
      <c r="K34" s="68" t="s">
        <v>123</v>
      </c>
      <c r="L34" s="27">
        <v>7406.6</v>
      </c>
      <c r="M34" s="28"/>
      <c r="N34" s="63"/>
      <c r="O34" s="63"/>
    </row>
    <row r="35" spans="1:15" s="29" customFormat="1" ht="47.25" x14ac:dyDescent="0.25">
      <c r="A35" s="22" t="s">
        <v>190</v>
      </c>
      <c r="B35" s="23" t="s">
        <v>14</v>
      </c>
      <c r="C35" s="23" t="s">
        <v>15</v>
      </c>
      <c r="D35" s="23" t="s">
        <v>16</v>
      </c>
      <c r="E35" s="68" t="s">
        <v>132</v>
      </c>
      <c r="F35" s="24"/>
      <c r="G35" s="25">
        <v>3403.6</v>
      </c>
      <c r="H35" s="28"/>
      <c r="I35" s="26"/>
      <c r="J35" s="26"/>
      <c r="K35" s="57"/>
      <c r="L35" s="27"/>
      <c r="M35" s="28"/>
      <c r="N35" s="63"/>
      <c r="O35" s="63"/>
    </row>
    <row r="36" spans="1:15" s="29" customFormat="1" ht="31.5" x14ac:dyDescent="0.25">
      <c r="A36" s="22" t="s">
        <v>191</v>
      </c>
      <c r="B36" s="23" t="s">
        <v>14</v>
      </c>
      <c r="C36" s="23" t="s">
        <v>15</v>
      </c>
      <c r="D36" s="23" t="s">
        <v>16</v>
      </c>
      <c r="E36" s="68" t="s">
        <v>133</v>
      </c>
      <c r="F36" s="24"/>
      <c r="G36" s="25">
        <v>1451.1</v>
      </c>
      <c r="H36" s="28"/>
      <c r="I36" s="26"/>
      <c r="J36" s="26"/>
      <c r="K36" s="68" t="s">
        <v>134</v>
      </c>
      <c r="L36" s="27">
        <v>1014.3</v>
      </c>
      <c r="M36" s="28"/>
      <c r="N36" s="63"/>
      <c r="O36" s="63"/>
    </row>
    <row r="37" spans="1:15" s="29" customFormat="1" ht="63" x14ac:dyDescent="0.25">
      <c r="A37" s="22" t="s">
        <v>192</v>
      </c>
      <c r="B37" s="23" t="s">
        <v>14</v>
      </c>
      <c r="C37" s="23" t="s">
        <v>15</v>
      </c>
      <c r="D37" s="23" t="s">
        <v>16</v>
      </c>
      <c r="E37" s="23" t="s">
        <v>147</v>
      </c>
      <c r="F37" s="24"/>
      <c r="G37" s="25">
        <v>619.5</v>
      </c>
      <c r="H37" s="28"/>
      <c r="I37" s="26"/>
      <c r="J37" s="26"/>
      <c r="K37" s="23" t="s">
        <v>148</v>
      </c>
      <c r="L37" s="27">
        <v>348.7</v>
      </c>
      <c r="M37" s="28"/>
      <c r="N37" s="63"/>
      <c r="O37" s="63"/>
    </row>
    <row r="38" spans="1:15" s="29" customFormat="1" ht="31.5" x14ac:dyDescent="0.25">
      <c r="A38" s="30" t="s">
        <v>193</v>
      </c>
      <c r="B38" s="23" t="s">
        <v>14</v>
      </c>
      <c r="C38" s="23" t="s">
        <v>15</v>
      </c>
      <c r="D38" s="23" t="s">
        <v>16</v>
      </c>
      <c r="E38" s="69" t="s">
        <v>149</v>
      </c>
      <c r="F38" s="24"/>
      <c r="G38" s="25">
        <v>1400</v>
      </c>
      <c r="H38" s="28"/>
      <c r="I38" s="26"/>
      <c r="J38" s="26"/>
      <c r="K38" s="57"/>
      <c r="L38" s="27"/>
      <c r="M38" s="28"/>
      <c r="N38" s="63"/>
      <c r="O38" s="63"/>
    </row>
    <row r="39" spans="1:15" s="29" customFormat="1" ht="54" customHeight="1" x14ac:dyDescent="0.25">
      <c r="A39" s="30" t="s">
        <v>56</v>
      </c>
      <c r="B39" s="23" t="s">
        <v>14</v>
      </c>
      <c r="C39" s="23" t="s">
        <v>15</v>
      </c>
      <c r="D39" s="23" t="s">
        <v>16</v>
      </c>
      <c r="E39" s="68" t="s">
        <v>150</v>
      </c>
      <c r="F39" s="24"/>
      <c r="G39" s="25">
        <v>100</v>
      </c>
      <c r="H39" s="28"/>
      <c r="I39" s="26"/>
      <c r="J39" s="26"/>
      <c r="K39" s="68" t="s">
        <v>151</v>
      </c>
      <c r="L39" s="27">
        <v>110.3</v>
      </c>
      <c r="M39" s="28"/>
      <c r="N39" s="63"/>
      <c r="O39" s="63"/>
    </row>
    <row r="40" spans="1:15" s="29" customFormat="1" ht="54" customHeight="1" x14ac:dyDescent="0.25">
      <c r="A40" s="30" t="s">
        <v>109</v>
      </c>
      <c r="B40" s="23" t="s">
        <v>14</v>
      </c>
      <c r="C40" s="23" t="s">
        <v>15</v>
      </c>
      <c r="D40" s="23" t="s">
        <v>16</v>
      </c>
      <c r="E40" s="68" t="s">
        <v>152</v>
      </c>
      <c r="F40" s="24"/>
      <c r="G40" s="25">
        <v>200</v>
      </c>
      <c r="H40" s="28"/>
      <c r="I40" s="26"/>
      <c r="J40" s="26"/>
      <c r="K40" s="68" t="s">
        <v>153</v>
      </c>
      <c r="L40" s="27">
        <v>1212</v>
      </c>
      <c r="M40" s="28"/>
      <c r="N40" s="63"/>
      <c r="O40" s="63"/>
    </row>
    <row r="41" spans="1:15" s="29" customFormat="1" ht="51" customHeight="1" x14ac:dyDescent="0.25">
      <c r="A41" s="22" t="s">
        <v>194</v>
      </c>
      <c r="B41" s="23" t="s">
        <v>14</v>
      </c>
      <c r="C41" s="23" t="s">
        <v>15</v>
      </c>
      <c r="D41" s="23" t="s">
        <v>16</v>
      </c>
      <c r="E41" s="71" t="s">
        <v>154</v>
      </c>
      <c r="F41" s="24"/>
      <c r="G41" s="25">
        <v>6000</v>
      </c>
      <c r="H41" s="28"/>
      <c r="I41" s="26"/>
      <c r="J41" s="26"/>
      <c r="K41" s="72" t="s">
        <v>155</v>
      </c>
      <c r="L41" s="27">
        <v>40864.9</v>
      </c>
      <c r="M41" s="28"/>
      <c r="N41" s="63"/>
      <c r="O41" s="63"/>
    </row>
    <row r="42" spans="1:15" s="29" customFormat="1" x14ac:dyDescent="0.25">
      <c r="A42" s="22" t="s">
        <v>195</v>
      </c>
      <c r="B42" s="23" t="s">
        <v>14</v>
      </c>
      <c r="C42" s="23" t="s">
        <v>15</v>
      </c>
      <c r="D42" s="23" t="s">
        <v>16</v>
      </c>
      <c r="E42" s="23" t="s">
        <v>156</v>
      </c>
      <c r="F42" s="24"/>
      <c r="G42" s="25">
        <v>20795.900000000001</v>
      </c>
      <c r="H42" s="28">
        <v>6548.1</v>
      </c>
      <c r="I42" s="26"/>
      <c r="J42" s="26"/>
      <c r="K42" s="57"/>
      <c r="L42" s="27"/>
      <c r="M42" s="28"/>
      <c r="N42" s="63"/>
      <c r="O42" s="63"/>
    </row>
    <row r="43" spans="1:15" s="29" customFormat="1" x14ac:dyDescent="0.25">
      <c r="A43" s="22" t="s">
        <v>196</v>
      </c>
      <c r="B43" s="23" t="s">
        <v>14</v>
      </c>
      <c r="C43" s="23" t="s">
        <v>15</v>
      </c>
      <c r="D43" s="23" t="s">
        <v>16</v>
      </c>
      <c r="E43" s="73" t="s">
        <v>157</v>
      </c>
      <c r="F43" s="24"/>
      <c r="G43" s="25">
        <v>1508</v>
      </c>
      <c r="H43" s="28"/>
      <c r="I43" s="26"/>
      <c r="J43" s="26"/>
      <c r="K43" s="57" t="s">
        <v>199</v>
      </c>
      <c r="L43" s="45"/>
      <c r="M43" s="28"/>
      <c r="N43" s="63"/>
      <c r="O43" s="63"/>
    </row>
    <row r="44" spans="1:15" s="29" customFormat="1" ht="47.25" x14ac:dyDescent="0.25">
      <c r="A44" s="22" t="s">
        <v>200</v>
      </c>
      <c r="B44" s="23" t="s">
        <v>14</v>
      </c>
      <c r="C44" s="23" t="s">
        <v>15</v>
      </c>
      <c r="D44" s="23" t="s">
        <v>16</v>
      </c>
      <c r="E44" s="74" t="s">
        <v>158</v>
      </c>
      <c r="F44" s="24"/>
      <c r="G44" s="25">
        <v>500</v>
      </c>
      <c r="H44" s="28"/>
      <c r="I44" s="26"/>
      <c r="J44" s="26"/>
      <c r="K44" s="57"/>
      <c r="L44" s="45"/>
      <c r="M44" s="28"/>
      <c r="N44" s="63"/>
      <c r="O44" s="63"/>
    </row>
    <row r="45" spans="1:15" s="29" customFormat="1" ht="31.5" x14ac:dyDescent="0.25">
      <c r="A45" s="75" t="s">
        <v>160</v>
      </c>
      <c r="B45" s="23" t="s">
        <v>14</v>
      </c>
      <c r="C45" s="23" t="s">
        <v>15</v>
      </c>
      <c r="D45" s="23" t="s">
        <v>16</v>
      </c>
      <c r="E45" s="68" t="s">
        <v>159</v>
      </c>
      <c r="F45" s="24"/>
      <c r="G45" s="25">
        <v>1800</v>
      </c>
      <c r="H45" s="28"/>
      <c r="I45" s="26"/>
      <c r="J45" s="26"/>
      <c r="K45" s="57"/>
      <c r="L45" s="45"/>
      <c r="M45" s="28"/>
      <c r="N45" s="63"/>
      <c r="O45" s="63"/>
    </row>
    <row r="46" spans="1:15" s="29" customFormat="1" x14ac:dyDescent="0.25">
      <c r="A46" s="22"/>
      <c r="B46" s="23"/>
      <c r="C46" s="23"/>
      <c r="D46" s="23"/>
      <c r="E46" s="23"/>
      <c r="F46" s="24"/>
      <c r="G46" s="25"/>
      <c r="H46" s="28"/>
      <c r="I46" s="26"/>
      <c r="J46" s="26"/>
      <c r="K46" s="57"/>
      <c r="L46" s="45"/>
      <c r="M46" s="28"/>
      <c r="N46" s="63"/>
      <c r="O46" s="63"/>
    </row>
    <row r="47" spans="1:15" s="29" customFormat="1" ht="36" customHeight="1" x14ac:dyDescent="0.25">
      <c r="A47" s="41" t="s">
        <v>81</v>
      </c>
      <c r="B47" s="42"/>
      <c r="C47" s="42"/>
      <c r="D47" s="42"/>
      <c r="E47" s="42"/>
      <c r="F47" s="43"/>
      <c r="G47" s="44">
        <f>SUM(G48:G52)</f>
        <v>35000</v>
      </c>
      <c r="H47" s="44">
        <f>SUM(H48:H52)</f>
        <v>0</v>
      </c>
      <c r="I47" s="44">
        <f t="shared" ref="I47:J47" si="2">SUM(I48:I52)</f>
        <v>0</v>
      </c>
      <c r="J47" s="44">
        <f t="shared" si="2"/>
        <v>0</v>
      </c>
      <c r="K47" s="59"/>
      <c r="L47" s="44">
        <f t="shared" ref="L47:O47" si="3">SUM(L48:L52)</f>
        <v>154849</v>
      </c>
      <c r="M47" s="44">
        <f t="shared" si="3"/>
        <v>0</v>
      </c>
      <c r="N47" s="44">
        <f t="shared" si="3"/>
        <v>0</v>
      </c>
      <c r="O47" s="44">
        <f t="shared" si="3"/>
        <v>0</v>
      </c>
    </row>
    <row r="48" spans="1:15" s="29" customFormat="1" ht="47.25" x14ac:dyDescent="0.25">
      <c r="A48" s="76" t="s">
        <v>164</v>
      </c>
      <c r="B48" s="23" t="s">
        <v>14</v>
      </c>
      <c r="C48" s="23" t="s">
        <v>15</v>
      </c>
      <c r="D48" s="23" t="s">
        <v>16</v>
      </c>
      <c r="E48" s="68" t="s">
        <v>163</v>
      </c>
      <c r="F48" s="24"/>
      <c r="G48" s="25">
        <v>10000</v>
      </c>
      <c r="H48" s="28"/>
      <c r="I48" s="26"/>
      <c r="J48" s="26"/>
      <c r="K48" s="57"/>
      <c r="L48" s="27"/>
      <c r="M48" s="28"/>
      <c r="N48" s="63"/>
      <c r="O48" s="63"/>
    </row>
    <row r="49" spans="1:15" s="29" customFormat="1" ht="47.25" x14ac:dyDescent="0.25">
      <c r="A49" s="76" t="s">
        <v>162</v>
      </c>
      <c r="B49" s="23" t="s">
        <v>14</v>
      </c>
      <c r="C49" s="23" t="s">
        <v>15</v>
      </c>
      <c r="D49" s="23" t="s">
        <v>16</v>
      </c>
      <c r="E49" s="68" t="s">
        <v>161</v>
      </c>
      <c r="F49" s="24"/>
      <c r="G49" s="25">
        <v>5000</v>
      </c>
      <c r="H49" s="28"/>
      <c r="I49" s="26"/>
      <c r="J49" s="26"/>
      <c r="K49" s="57"/>
      <c r="L49" s="27"/>
      <c r="M49" s="28"/>
      <c r="N49" s="63"/>
      <c r="O49" s="63"/>
    </row>
    <row r="50" spans="1:15" s="29" customFormat="1" ht="31.5" x14ac:dyDescent="0.25">
      <c r="A50" s="22" t="s">
        <v>166</v>
      </c>
      <c r="B50" s="23" t="s">
        <v>14</v>
      </c>
      <c r="C50" s="23" t="s">
        <v>15</v>
      </c>
      <c r="D50" s="23" t="s">
        <v>16</v>
      </c>
      <c r="E50" s="77" t="s">
        <v>165</v>
      </c>
      <c r="F50" s="24"/>
      <c r="G50" s="25">
        <v>2000</v>
      </c>
      <c r="H50" s="28"/>
      <c r="I50" s="26"/>
      <c r="J50" s="26"/>
      <c r="K50" s="78" t="s">
        <v>167</v>
      </c>
      <c r="L50" s="27">
        <v>21259</v>
      </c>
      <c r="M50" s="28"/>
      <c r="N50" s="63"/>
      <c r="O50" s="63"/>
    </row>
    <row r="51" spans="1:15" s="29" customFormat="1" x14ac:dyDescent="0.25">
      <c r="A51" s="22" t="s">
        <v>197</v>
      </c>
      <c r="B51" s="23" t="s">
        <v>14</v>
      </c>
      <c r="C51" s="23" t="s">
        <v>15</v>
      </c>
      <c r="D51" s="23" t="s">
        <v>16</v>
      </c>
      <c r="E51" s="71" t="s">
        <v>168</v>
      </c>
      <c r="F51" s="24"/>
      <c r="G51" s="25">
        <v>14000</v>
      </c>
      <c r="H51" s="28"/>
      <c r="I51" s="26"/>
      <c r="J51" s="26"/>
      <c r="K51" s="72" t="s">
        <v>169</v>
      </c>
      <c r="L51" s="27">
        <v>89338</v>
      </c>
      <c r="M51" s="28"/>
      <c r="N51" s="63"/>
      <c r="O51" s="63"/>
    </row>
    <row r="52" spans="1:15" s="29" customFormat="1" x14ac:dyDescent="0.25">
      <c r="A52" s="22" t="s">
        <v>198</v>
      </c>
      <c r="B52" s="23" t="s">
        <v>14</v>
      </c>
      <c r="C52" s="23" t="s">
        <v>15</v>
      </c>
      <c r="D52" s="23" t="s">
        <v>16</v>
      </c>
      <c r="E52" s="71" t="s">
        <v>170</v>
      </c>
      <c r="F52" s="24"/>
      <c r="G52" s="25">
        <v>4000</v>
      </c>
      <c r="H52" s="28"/>
      <c r="I52" s="26"/>
      <c r="J52" s="26"/>
      <c r="K52" s="57" t="s">
        <v>171</v>
      </c>
      <c r="L52" s="27">
        <v>44252</v>
      </c>
      <c r="M52" s="28"/>
      <c r="N52" s="63"/>
      <c r="O52" s="63"/>
    </row>
  </sheetData>
  <mergeCells count="6">
    <mergeCell ref="H11:H12"/>
    <mergeCell ref="A2:G2"/>
    <mergeCell ref="A9:E9"/>
    <mergeCell ref="A11:A12"/>
    <mergeCell ref="B11:E11"/>
    <mergeCell ref="G11:G12"/>
  </mergeCells>
  <pageMargins left="0.51181102362204722" right="0.11811023622047245" top="0.35433070866141736" bottom="0.35433070866141736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zoomScale="90" zoomScaleNormal="90" workbookViewId="0">
      <selection sqref="A1:XFD1048576"/>
    </sheetView>
  </sheetViews>
  <sheetFormatPr defaultColWidth="9.140625" defaultRowHeight="15.75" x14ac:dyDescent="0.25"/>
  <cols>
    <col min="1" max="1" width="66" style="31" customWidth="1"/>
    <col min="2" max="2" width="6" style="32" customWidth="1"/>
    <col min="3" max="3" width="5.85546875" style="33" customWidth="1"/>
    <col min="4" max="4" width="5.5703125" style="34" customWidth="1"/>
    <col min="5" max="5" width="10.42578125" style="34" customWidth="1"/>
    <col min="6" max="6" width="13.7109375" style="35" hidden="1" customWidth="1"/>
    <col min="7" max="7" width="11.7109375" style="35" customWidth="1"/>
    <col min="8" max="8" width="12.28515625" style="36" customWidth="1"/>
    <col min="9" max="9" width="10.28515625" style="36" customWidth="1"/>
    <col min="10" max="10" width="10.85546875" style="36" hidden="1" customWidth="1"/>
    <col min="11" max="11" width="8.5703125" style="37" customWidth="1"/>
    <col min="12" max="12" width="12.85546875" style="36" customWidth="1"/>
    <col min="13" max="13" width="12" style="36" customWidth="1"/>
    <col min="14" max="14" width="10.140625" style="36" customWidth="1"/>
    <col min="15" max="15" width="10.7109375" style="36" customWidth="1"/>
    <col min="16" max="16384" width="9.140625" style="36"/>
  </cols>
  <sheetData>
    <row r="1" spans="1:15" s="6" customFormat="1" x14ac:dyDescent="0.25">
      <c r="A1" s="1"/>
      <c r="B1" s="2"/>
      <c r="C1" s="3"/>
      <c r="D1" s="4" t="s">
        <v>0</v>
      </c>
      <c r="E1" s="4"/>
      <c r="F1" s="5"/>
      <c r="G1" s="5"/>
      <c r="K1" s="7"/>
    </row>
    <row r="2" spans="1:15" s="6" customFormat="1" ht="23.25" customHeight="1" x14ac:dyDescent="0.2">
      <c r="A2" s="146" t="s">
        <v>72</v>
      </c>
      <c r="B2" s="146"/>
      <c r="C2" s="146"/>
      <c r="D2" s="146"/>
      <c r="E2" s="146"/>
      <c r="F2" s="146"/>
      <c r="G2" s="146"/>
      <c r="K2" s="7"/>
    </row>
    <row r="3" spans="1:15" s="10" customFormat="1" ht="30" hidden="1" customHeight="1" x14ac:dyDescent="0.2">
      <c r="A3" s="8"/>
      <c r="B3" s="8"/>
      <c r="C3" s="8"/>
      <c r="D3" s="8"/>
      <c r="E3" s="8"/>
      <c r="F3" s="8"/>
      <c r="G3" s="8"/>
      <c r="H3" s="9"/>
      <c r="I3" s="9"/>
      <c r="J3" s="9"/>
      <c r="K3" s="11"/>
    </row>
    <row r="4" spans="1:15" s="10" customFormat="1" ht="30" hidden="1" customHeight="1" x14ac:dyDescent="0.2">
      <c r="A4" s="8"/>
      <c r="B4" s="8"/>
      <c r="C4" s="8"/>
      <c r="D4" s="8"/>
      <c r="E4" s="8"/>
      <c r="F4" s="8"/>
      <c r="G4" s="8"/>
      <c r="H4" s="9"/>
      <c r="I4" s="9"/>
      <c r="J4" s="9"/>
      <c r="K4" s="11"/>
    </row>
    <row r="5" spans="1:15" s="10" customFormat="1" ht="30" hidden="1" customHeight="1" x14ac:dyDescent="0.2">
      <c r="A5" s="8"/>
      <c r="B5" s="8"/>
      <c r="C5" s="8"/>
      <c r="D5" s="8"/>
      <c r="E5" s="8"/>
      <c r="F5" s="8"/>
      <c r="G5" s="8"/>
      <c r="H5" s="9"/>
      <c r="I5" s="9"/>
      <c r="J5" s="9"/>
      <c r="K5" s="11"/>
    </row>
    <row r="6" spans="1:15" s="10" customFormat="1" ht="30" hidden="1" customHeight="1" x14ac:dyDescent="0.2">
      <c r="A6" s="8"/>
      <c r="B6" s="8"/>
      <c r="C6" s="8"/>
      <c r="D6" s="8"/>
      <c r="E6" s="8"/>
      <c r="F6" s="8"/>
      <c r="G6" s="8"/>
      <c r="H6" s="9"/>
      <c r="I6" s="9"/>
      <c r="J6" s="9"/>
      <c r="K6" s="11"/>
    </row>
    <row r="7" spans="1:15" s="10" customFormat="1" ht="18.600000000000001" hidden="1" customHeight="1" x14ac:dyDescent="0.2">
      <c r="A7" s="12"/>
      <c r="B7" s="13"/>
      <c r="C7" s="13"/>
      <c r="D7" s="13"/>
      <c r="E7" s="13"/>
      <c r="F7" s="13"/>
      <c r="G7" s="13"/>
      <c r="H7" s="9"/>
      <c r="I7" s="9"/>
      <c r="J7" s="9"/>
      <c r="K7" s="11"/>
    </row>
    <row r="8" spans="1:15" s="15" customFormat="1" ht="15.75" customHeight="1" x14ac:dyDescent="0.2">
      <c r="A8" s="14" t="s">
        <v>112</v>
      </c>
      <c r="B8" s="13"/>
      <c r="C8" s="13"/>
      <c r="D8" s="13"/>
      <c r="E8" s="13"/>
      <c r="F8" s="13"/>
      <c r="G8" s="13"/>
      <c r="K8" s="16"/>
    </row>
    <row r="9" spans="1:15" s="6" customFormat="1" ht="16.350000000000001" customHeight="1" x14ac:dyDescent="0.25">
      <c r="A9" s="147"/>
      <c r="B9" s="147"/>
      <c r="C9" s="147"/>
      <c r="D9" s="147"/>
      <c r="E9" s="147"/>
      <c r="F9" s="17"/>
      <c r="G9" s="17" t="s">
        <v>1</v>
      </c>
      <c r="K9" s="7"/>
    </row>
    <row r="10" spans="1:15" s="6" customFormat="1" ht="16.350000000000001" customHeight="1" thickBot="1" x14ac:dyDescent="0.3">
      <c r="A10" s="18"/>
      <c r="B10" s="18"/>
      <c r="C10" s="18"/>
      <c r="D10" s="18"/>
      <c r="E10" s="18"/>
      <c r="F10" s="17"/>
      <c r="G10" s="17"/>
      <c r="K10" s="7"/>
    </row>
    <row r="11" spans="1:15" s="6" customFormat="1" ht="49.5" customHeight="1" thickBot="1" x14ac:dyDescent="0.25">
      <c r="A11" s="148" t="s">
        <v>2</v>
      </c>
      <c r="B11" s="150" t="s">
        <v>3</v>
      </c>
      <c r="C11" s="151"/>
      <c r="D11" s="151"/>
      <c r="E11" s="152"/>
      <c r="F11" s="19" t="s">
        <v>4</v>
      </c>
      <c r="G11" s="165" t="s">
        <v>73</v>
      </c>
      <c r="H11" s="167" t="s">
        <v>5</v>
      </c>
      <c r="I11" s="60"/>
      <c r="J11" s="60"/>
      <c r="K11" s="54"/>
      <c r="L11" s="39" t="s">
        <v>6</v>
      </c>
      <c r="M11" s="61"/>
      <c r="N11" s="10"/>
      <c r="O11" s="10"/>
    </row>
    <row r="12" spans="1:15" s="6" customFormat="1" ht="57.75" customHeight="1" x14ac:dyDescent="0.2">
      <c r="A12" s="149"/>
      <c r="B12" s="20" t="s">
        <v>7</v>
      </c>
      <c r="C12" s="21" t="s">
        <v>8</v>
      </c>
      <c r="D12" s="21" t="s">
        <v>9</v>
      </c>
      <c r="E12" s="21" t="s">
        <v>10</v>
      </c>
      <c r="F12" s="19"/>
      <c r="G12" s="166"/>
      <c r="H12" s="168"/>
      <c r="I12" s="60" t="s">
        <v>95</v>
      </c>
      <c r="J12" s="60" t="s">
        <v>96</v>
      </c>
      <c r="K12" s="55" t="s">
        <v>11</v>
      </c>
      <c r="L12" s="38" t="s">
        <v>12</v>
      </c>
      <c r="M12" s="62" t="s">
        <v>13</v>
      </c>
      <c r="N12" s="60" t="s">
        <v>95</v>
      </c>
      <c r="O12" s="60" t="s">
        <v>96</v>
      </c>
    </row>
    <row r="13" spans="1:15" s="6" customFormat="1" ht="30.75" customHeight="1" x14ac:dyDescent="0.2">
      <c r="A13" s="40" t="s">
        <v>74</v>
      </c>
      <c r="B13" s="46"/>
      <c r="C13" s="47"/>
      <c r="D13" s="47"/>
      <c r="E13" s="47"/>
      <c r="F13" s="48"/>
      <c r="G13" s="49">
        <f>SUM(G14:G29)</f>
        <v>89899.7</v>
      </c>
      <c r="H13" s="49">
        <f>SUM(H14:H29)</f>
        <v>69532.099999999991</v>
      </c>
      <c r="I13" s="49">
        <f t="shared" ref="I13:J13" si="0">SUM(I14:I29)</f>
        <v>82200</v>
      </c>
      <c r="J13" s="49">
        <f t="shared" si="0"/>
        <v>0</v>
      </c>
      <c r="K13" s="56"/>
      <c r="L13" s="49">
        <f t="shared" ref="L13:O13" si="1">SUM(L14:L29)</f>
        <v>128405.3</v>
      </c>
      <c r="M13" s="49">
        <f t="shared" si="1"/>
        <v>117473.30000000002</v>
      </c>
      <c r="N13" s="49">
        <f t="shared" si="1"/>
        <v>117650.90000000001</v>
      </c>
      <c r="O13" s="49">
        <f t="shared" si="1"/>
        <v>0</v>
      </c>
    </row>
    <row r="14" spans="1:15" s="29" customFormat="1" ht="94.5" x14ac:dyDescent="0.25">
      <c r="A14" s="22" t="s">
        <v>17</v>
      </c>
      <c r="B14" s="23" t="s">
        <v>14</v>
      </c>
      <c r="C14" s="23" t="s">
        <v>15</v>
      </c>
      <c r="D14" s="23" t="s">
        <v>16</v>
      </c>
      <c r="E14" s="23" t="s">
        <v>18</v>
      </c>
      <c r="F14" s="24"/>
      <c r="G14" s="25">
        <v>3700</v>
      </c>
      <c r="H14" s="28">
        <v>2775</v>
      </c>
      <c r="I14" s="26">
        <v>4500</v>
      </c>
      <c r="J14" s="26"/>
      <c r="K14" s="57"/>
      <c r="L14" s="27"/>
      <c r="M14" s="28"/>
      <c r="N14" s="63"/>
      <c r="O14" s="63"/>
    </row>
    <row r="15" spans="1:15" s="29" customFormat="1" ht="78.75" x14ac:dyDescent="0.25">
      <c r="A15" s="22" t="s">
        <v>19</v>
      </c>
      <c r="B15" s="23" t="s">
        <v>14</v>
      </c>
      <c r="C15" s="23" t="s">
        <v>15</v>
      </c>
      <c r="D15" s="23" t="s">
        <v>16</v>
      </c>
      <c r="E15" s="23" t="s">
        <v>20</v>
      </c>
      <c r="F15" s="24"/>
      <c r="G15" s="25">
        <v>30</v>
      </c>
      <c r="H15" s="28">
        <v>29.7</v>
      </c>
      <c r="I15" s="26">
        <v>35</v>
      </c>
      <c r="J15" s="26"/>
      <c r="K15" s="57" t="s">
        <v>97</v>
      </c>
      <c r="L15" s="27">
        <v>570</v>
      </c>
      <c r="M15" s="28">
        <v>84.2</v>
      </c>
      <c r="N15" s="63">
        <v>149.9</v>
      </c>
      <c r="O15" s="63"/>
    </row>
    <row r="16" spans="1:15" s="29" customFormat="1" ht="94.5" x14ac:dyDescent="0.25">
      <c r="A16" s="22" t="s">
        <v>30</v>
      </c>
      <c r="B16" s="23" t="s">
        <v>14</v>
      </c>
      <c r="C16" s="23" t="s">
        <v>15</v>
      </c>
      <c r="D16" s="23" t="s">
        <v>16</v>
      </c>
      <c r="E16" s="23" t="s">
        <v>31</v>
      </c>
      <c r="F16" s="24"/>
      <c r="G16" s="25">
        <v>30.3</v>
      </c>
      <c r="H16" s="28">
        <v>29</v>
      </c>
      <c r="I16" s="26">
        <v>300</v>
      </c>
      <c r="J16" s="26"/>
      <c r="K16" s="57" t="s">
        <v>98</v>
      </c>
      <c r="L16" s="27">
        <v>6522.6</v>
      </c>
      <c r="M16" s="28">
        <v>442.4</v>
      </c>
      <c r="N16" s="63">
        <v>5365.3</v>
      </c>
      <c r="O16" s="63"/>
    </row>
    <row r="17" spans="1:15" s="29" customFormat="1" ht="110.25" x14ac:dyDescent="0.25">
      <c r="A17" s="22" t="s">
        <v>32</v>
      </c>
      <c r="B17" s="23" t="s">
        <v>14</v>
      </c>
      <c r="C17" s="23" t="s">
        <v>15</v>
      </c>
      <c r="D17" s="23" t="s">
        <v>16</v>
      </c>
      <c r="E17" s="23" t="s">
        <v>33</v>
      </c>
      <c r="F17" s="24"/>
      <c r="G17" s="25">
        <v>7850</v>
      </c>
      <c r="H17" s="28">
        <v>6050</v>
      </c>
      <c r="I17" s="26">
        <v>6500</v>
      </c>
      <c r="J17" s="26"/>
      <c r="K17" s="57" t="s">
        <v>34</v>
      </c>
      <c r="L17" s="27">
        <v>24893.7</v>
      </c>
      <c r="M17" s="28">
        <v>24893.7</v>
      </c>
      <c r="N17" s="63">
        <v>14471.5</v>
      </c>
      <c r="O17" s="63"/>
    </row>
    <row r="18" spans="1:15" s="29" customFormat="1" ht="110.25" x14ac:dyDescent="0.25">
      <c r="A18" s="22" t="s">
        <v>75</v>
      </c>
      <c r="B18" s="23" t="s">
        <v>14</v>
      </c>
      <c r="C18" s="23" t="s">
        <v>15</v>
      </c>
      <c r="D18" s="23" t="s">
        <v>16</v>
      </c>
      <c r="E18" s="23" t="s">
        <v>35</v>
      </c>
      <c r="F18" s="24"/>
      <c r="G18" s="25">
        <v>1485.2</v>
      </c>
      <c r="H18" s="28">
        <v>1485.2</v>
      </c>
      <c r="I18" s="26">
        <v>1100</v>
      </c>
      <c r="J18" s="26"/>
      <c r="K18" s="57" t="s">
        <v>36</v>
      </c>
      <c r="L18" s="27">
        <v>18784.2</v>
      </c>
      <c r="M18" s="28">
        <v>18280.7</v>
      </c>
      <c r="N18" s="63">
        <v>24777.7</v>
      </c>
      <c r="O18" s="63"/>
    </row>
    <row r="19" spans="1:15" s="29" customFormat="1" ht="31.5" x14ac:dyDescent="0.25">
      <c r="A19" s="22" t="s">
        <v>106</v>
      </c>
      <c r="B19" s="23" t="s">
        <v>14</v>
      </c>
      <c r="C19" s="23" t="s">
        <v>15</v>
      </c>
      <c r="D19" s="23" t="s">
        <v>16</v>
      </c>
      <c r="E19" s="23" t="s">
        <v>107</v>
      </c>
      <c r="F19" s="24"/>
      <c r="G19" s="25">
        <v>300</v>
      </c>
      <c r="H19" s="28"/>
      <c r="I19" s="26">
        <v>300</v>
      </c>
      <c r="J19" s="26"/>
      <c r="K19" s="57" t="s">
        <v>108</v>
      </c>
      <c r="L19" s="27">
        <v>1537.7</v>
      </c>
      <c r="M19" s="28"/>
      <c r="N19" s="63">
        <v>2829.8</v>
      </c>
      <c r="O19" s="63"/>
    </row>
    <row r="20" spans="1:15" s="29" customFormat="1" ht="94.5" x14ac:dyDescent="0.25">
      <c r="A20" s="22" t="s">
        <v>37</v>
      </c>
      <c r="B20" s="23" t="s">
        <v>14</v>
      </c>
      <c r="C20" s="23" t="s">
        <v>15</v>
      </c>
      <c r="D20" s="23" t="s">
        <v>16</v>
      </c>
      <c r="E20" s="23" t="s">
        <v>38</v>
      </c>
      <c r="F20" s="24"/>
      <c r="G20" s="25">
        <v>8250</v>
      </c>
      <c r="H20" s="28">
        <v>7684.7</v>
      </c>
      <c r="I20" s="26">
        <v>7000</v>
      </c>
      <c r="J20" s="26"/>
      <c r="K20" s="57" t="s">
        <v>39</v>
      </c>
      <c r="L20" s="27">
        <v>20748.7</v>
      </c>
      <c r="M20" s="28">
        <v>20748.7</v>
      </c>
      <c r="N20" s="63">
        <v>20946.2</v>
      </c>
      <c r="O20" s="63"/>
    </row>
    <row r="21" spans="1:15" s="29" customFormat="1" ht="110.25" x14ac:dyDescent="0.25">
      <c r="A21" s="22" t="s">
        <v>40</v>
      </c>
      <c r="B21" s="23" t="s">
        <v>14</v>
      </c>
      <c r="C21" s="23" t="s">
        <v>15</v>
      </c>
      <c r="D21" s="23" t="s">
        <v>16</v>
      </c>
      <c r="E21" s="23" t="s">
        <v>41</v>
      </c>
      <c r="F21" s="24"/>
      <c r="G21" s="25">
        <v>2300</v>
      </c>
      <c r="H21" s="28">
        <v>2300</v>
      </c>
      <c r="I21" s="26">
        <v>1800</v>
      </c>
      <c r="J21" s="26"/>
      <c r="K21" s="57" t="s">
        <v>42</v>
      </c>
      <c r="L21" s="27">
        <v>34026.300000000003</v>
      </c>
      <c r="M21" s="28">
        <v>34026.300000000003</v>
      </c>
      <c r="N21" s="63">
        <v>33560.6</v>
      </c>
      <c r="O21" s="63"/>
    </row>
    <row r="22" spans="1:15" s="29" customFormat="1" ht="94.5" x14ac:dyDescent="0.25">
      <c r="A22" s="22" t="s">
        <v>43</v>
      </c>
      <c r="B22" s="23" t="s">
        <v>14</v>
      </c>
      <c r="C22" s="23" t="s">
        <v>15</v>
      </c>
      <c r="D22" s="23" t="s">
        <v>16</v>
      </c>
      <c r="E22" s="23" t="s">
        <v>44</v>
      </c>
      <c r="F22" s="24"/>
      <c r="G22" s="25">
        <v>35000</v>
      </c>
      <c r="H22" s="28">
        <v>21297.599999999999</v>
      </c>
      <c r="I22" s="26">
        <v>35000</v>
      </c>
      <c r="J22" s="26"/>
      <c r="K22" s="57" t="s">
        <v>45</v>
      </c>
      <c r="L22" s="27">
        <v>1949.6</v>
      </c>
      <c r="M22" s="28">
        <v>1949.6</v>
      </c>
      <c r="N22" s="63"/>
      <c r="O22" s="63"/>
    </row>
    <row r="23" spans="1:15" s="29" customFormat="1" ht="78.75" x14ac:dyDescent="0.25">
      <c r="A23" s="22" t="s">
        <v>99</v>
      </c>
      <c r="B23" s="23"/>
      <c r="C23" s="23"/>
      <c r="D23" s="23"/>
      <c r="E23" s="23"/>
      <c r="F23" s="24"/>
      <c r="G23" s="25"/>
      <c r="H23" s="28"/>
      <c r="I23" s="26"/>
      <c r="J23" s="26"/>
      <c r="K23" s="57" t="s">
        <v>45</v>
      </c>
      <c r="L23" s="27">
        <v>6781.6</v>
      </c>
      <c r="M23" s="28">
        <v>6781.6</v>
      </c>
      <c r="N23" s="63">
        <v>8551.6</v>
      </c>
      <c r="O23" s="63"/>
    </row>
    <row r="24" spans="1:15" s="29" customFormat="1" ht="126" x14ac:dyDescent="0.25">
      <c r="A24" s="22" t="s">
        <v>76</v>
      </c>
      <c r="B24" s="23" t="s">
        <v>14</v>
      </c>
      <c r="C24" s="23" t="s">
        <v>15</v>
      </c>
      <c r="D24" s="23" t="s">
        <v>16</v>
      </c>
      <c r="E24" s="23" t="s">
        <v>46</v>
      </c>
      <c r="F24" s="24"/>
      <c r="G24" s="25">
        <v>4700</v>
      </c>
      <c r="H24" s="28">
        <v>2720.5</v>
      </c>
      <c r="I24" s="26">
        <v>5000</v>
      </c>
      <c r="J24" s="26"/>
      <c r="K24" s="57"/>
      <c r="L24" s="27"/>
      <c r="M24" s="28"/>
      <c r="N24" s="63"/>
      <c r="O24" s="63"/>
    </row>
    <row r="25" spans="1:15" s="29" customFormat="1" ht="110.25" x14ac:dyDescent="0.25">
      <c r="A25" s="22" t="s">
        <v>77</v>
      </c>
      <c r="B25" s="23" t="s">
        <v>14</v>
      </c>
      <c r="C25" s="23" t="s">
        <v>15</v>
      </c>
      <c r="D25" s="23" t="s">
        <v>16</v>
      </c>
      <c r="E25" s="23" t="s">
        <v>47</v>
      </c>
      <c r="F25" s="24"/>
      <c r="G25" s="25">
        <v>462</v>
      </c>
      <c r="H25" s="28">
        <v>398.2</v>
      </c>
      <c r="I25" s="26">
        <v>500</v>
      </c>
      <c r="J25" s="26"/>
      <c r="K25" s="57" t="s">
        <v>48</v>
      </c>
      <c r="L25" s="27">
        <v>7500</v>
      </c>
      <c r="M25" s="28">
        <v>6110.4</v>
      </c>
      <c r="N25" s="63">
        <v>6998.3</v>
      </c>
      <c r="O25" s="63"/>
    </row>
    <row r="26" spans="1:15" s="29" customFormat="1" ht="94.5" x14ac:dyDescent="0.25">
      <c r="A26" s="30" t="s">
        <v>54</v>
      </c>
      <c r="B26" s="23" t="s">
        <v>14</v>
      </c>
      <c r="C26" s="23" t="s">
        <v>15</v>
      </c>
      <c r="D26" s="23" t="s">
        <v>16</v>
      </c>
      <c r="E26" s="23" t="s">
        <v>55</v>
      </c>
      <c r="F26" s="24"/>
      <c r="G26" s="25">
        <v>2627.2</v>
      </c>
      <c r="H26" s="28">
        <v>2627</v>
      </c>
      <c r="I26" s="26">
        <v>3000</v>
      </c>
      <c r="J26" s="26"/>
      <c r="K26" s="57"/>
      <c r="L26" s="27"/>
      <c r="M26" s="28"/>
      <c r="N26" s="63"/>
      <c r="O26" s="63"/>
    </row>
    <row r="27" spans="1:15" s="29" customFormat="1" ht="94.5" x14ac:dyDescent="0.25">
      <c r="A27" s="22" t="s">
        <v>82</v>
      </c>
      <c r="B27" s="23" t="s">
        <v>14</v>
      </c>
      <c r="C27" s="23" t="s">
        <v>15</v>
      </c>
      <c r="D27" s="23" t="s">
        <v>16</v>
      </c>
      <c r="E27" s="23" t="s">
        <v>60</v>
      </c>
      <c r="F27" s="24"/>
      <c r="G27" s="25">
        <v>22000</v>
      </c>
      <c r="H27" s="28">
        <v>22000</v>
      </c>
      <c r="I27" s="26">
        <v>17000</v>
      </c>
      <c r="J27" s="26"/>
      <c r="K27" s="57" t="s">
        <v>61</v>
      </c>
      <c r="L27" s="27">
        <v>2000</v>
      </c>
      <c r="M27" s="28">
        <v>1673.1</v>
      </c>
      <c r="N27" s="63"/>
      <c r="O27" s="63"/>
    </row>
    <row r="28" spans="1:15" s="29" customFormat="1" ht="78.75" x14ac:dyDescent="0.25">
      <c r="A28" s="22" t="s">
        <v>89</v>
      </c>
      <c r="B28" s="23" t="s">
        <v>14</v>
      </c>
      <c r="C28" s="23" t="s">
        <v>15</v>
      </c>
      <c r="D28" s="23" t="s">
        <v>16</v>
      </c>
      <c r="E28" s="23" t="s">
        <v>90</v>
      </c>
      <c r="F28" s="24"/>
      <c r="G28" s="25">
        <v>1000</v>
      </c>
      <c r="H28" s="28"/>
      <c r="I28" s="26"/>
      <c r="J28" s="26"/>
      <c r="K28" s="57"/>
      <c r="L28" s="27"/>
      <c r="M28" s="28"/>
      <c r="N28" s="63"/>
      <c r="O28" s="63"/>
    </row>
    <row r="29" spans="1:15" s="29" customFormat="1" ht="110.25" x14ac:dyDescent="0.25">
      <c r="A29" s="22" t="s">
        <v>68</v>
      </c>
      <c r="B29" s="23" t="s">
        <v>14</v>
      </c>
      <c r="C29" s="23" t="s">
        <v>15</v>
      </c>
      <c r="D29" s="23" t="s">
        <v>16</v>
      </c>
      <c r="E29" s="23" t="s">
        <v>69</v>
      </c>
      <c r="F29" s="24"/>
      <c r="G29" s="25">
        <v>165</v>
      </c>
      <c r="H29" s="28">
        <v>135.19999999999999</v>
      </c>
      <c r="I29" s="26">
        <v>165</v>
      </c>
      <c r="J29" s="26"/>
      <c r="K29" s="57" t="s">
        <v>87</v>
      </c>
      <c r="L29" s="27">
        <v>3090.9</v>
      </c>
      <c r="M29" s="28">
        <v>2482.6</v>
      </c>
      <c r="N29" s="63"/>
      <c r="O29" s="63"/>
    </row>
    <row r="30" spans="1:15" s="29" customFormat="1" x14ac:dyDescent="0.25">
      <c r="A30" s="22"/>
      <c r="B30" s="23"/>
      <c r="C30" s="23"/>
      <c r="D30" s="23"/>
      <c r="E30" s="23"/>
      <c r="F30" s="24"/>
      <c r="G30" s="25"/>
      <c r="H30" s="28"/>
      <c r="I30" s="26"/>
      <c r="J30" s="26"/>
      <c r="K30" s="57"/>
      <c r="L30" s="27"/>
      <c r="M30" s="28"/>
      <c r="N30" s="63"/>
      <c r="O30" s="63"/>
    </row>
    <row r="31" spans="1:15" s="29" customFormat="1" ht="29.25" customHeight="1" x14ac:dyDescent="0.25">
      <c r="A31" s="50" t="s">
        <v>84</v>
      </c>
      <c r="B31" s="51"/>
      <c r="C31" s="51"/>
      <c r="D31" s="51"/>
      <c r="E31" s="51"/>
      <c r="F31" s="52"/>
      <c r="G31" s="53">
        <f>SUM(G32:G47)</f>
        <v>66761.899999999994</v>
      </c>
      <c r="H31" s="53">
        <f t="shared" ref="H31:J31" si="2">SUM(H32:H47)</f>
        <v>25841.200000000004</v>
      </c>
      <c r="I31" s="53">
        <f t="shared" si="2"/>
        <v>45300.4</v>
      </c>
      <c r="J31" s="53">
        <f t="shared" si="2"/>
        <v>0</v>
      </c>
      <c r="K31" s="58"/>
      <c r="L31" s="53">
        <f t="shared" ref="L31:O31" si="3">SUM(L32:L47)</f>
        <v>113696.1</v>
      </c>
      <c r="M31" s="53">
        <f t="shared" si="3"/>
        <v>105162.8</v>
      </c>
      <c r="N31" s="53">
        <f t="shared" si="3"/>
        <v>13620.1</v>
      </c>
      <c r="O31" s="53">
        <f t="shared" si="3"/>
        <v>0</v>
      </c>
    </row>
    <row r="32" spans="1:15" s="29" customFormat="1" ht="110.25" x14ac:dyDescent="0.25">
      <c r="A32" s="22" t="s">
        <v>21</v>
      </c>
      <c r="B32" s="23" t="s">
        <v>14</v>
      </c>
      <c r="C32" s="23" t="s">
        <v>15</v>
      </c>
      <c r="D32" s="23" t="s">
        <v>16</v>
      </c>
      <c r="E32" s="23" t="s">
        <v>22</v>
      </c>
      <c r="F32" s="24"/>
      <c r="G32" s="25">
        <v>500</v>
      </c>
      <c r="H32" s="28">
        <v>238.1</v>
      </c>
      <c r="I32" s="26">
        <v>500</v>
      </c>
      <c r="J32" s="26"/>
      <c r="K32" s="57" t="s">
        <v>23</v>
      </c>
      <c r="L32" s="27">
        <v>1904.8</v>
      </c>
      <c r="M32" s="28">
        <v>744.6</v>
      </c>
      <c r="N32" s="63"/>
      <c r="O32" s="63"/>
    </row>
    <row r="33" spans="1:15" s="29" customFormat="1" ht="94.5" x14ac:dyDescent="0.25">
      <c r="A33" s="22" t="s">
        <v>24</v>
      </c>
      <c r="B33" s="23" t="s">
        <v>14</v>
      </c>
      <c r="C33" s="23" t="s">
        <v>15</v>
      </c>
      <c r="D33" s="23" t="s">
        <v>16</v>
      </c>
      <c r="E33" s="23" t="s">
        <v>25</v>
      </c>
      <c r="F33" s="24"/>
      <c r="G33" s="25">
        <v>900</v>
      </c>
      <c r="H33" s="28">
        <v>584.9</v>
      </c>
      <c r="I33" s="26">
        <v>900</v>
      </c>
      <c r="J33" s="26"/>
      <c r="K33" s="57" t="s">
        <v>26</v>
      </c>
      <c r="L33" s="27">
        <v>8203.5</v>
      </c>
      <c r="M33" s="28">
        <v>7875.4</v>
      </c>
      <c r="N33" s="63">
        <v>5279</v>
      </c>
      <c r="O33" s="63"/>
    </row>
    <row r="34" spans="1:15" s="29" customFormat="1" ht="78.75" x14ac:dyDescent="0.25">
      <c r="A34" s="22" t="s">
        <v>27</v>
      </c>
      <c r="B34" s="23" t="s">
        <v>14</v>
      </c>
      <c r="C34" s="23" t="s">
        <v>15</v>
      </c>
      <c r="D34" s="23" t="s">
        <v>16</v>
      </c>
      <c r="E34" s="23" t="s">
        <v>28</v>
      </c>
      <c r="F34" s="24"/>
      <c r="G34" s="25">
        <v>50</v>
      </c>
      <c r="H34" s="28">
        <v>50</v>
      </c>
      <c r="I34" s="26">
        <v>70.599999999999994</v>
      </c>
      <c r="J34" s="26"/>
      <c r="K34" s="57" t="s">
        <v>29</v>
      </c>
      <c r="L34" s="27">
        <v>400.7</v>
      </c>
      <c r="M34" s="28">
        <v>400.7</v>
      </c>
      <c r="N34" s="63">
        <v>1341.1</v>
      </c>
      <c r="O34" s="63"/>
    </row>
    <row r="35" spans="1:15" s="29" customFormat="1" ht="78.75" x14ac:dyDescent="0.25">
      <c r="A35" s="22" t="s">
        <v>89</v>
      </c>
      <c r="B35" s="23" t="s">
        <v>14</v>
      </c>
      <c r="C35" s="23" t="s">
        <v>15</v>
      </c>
      <c r="D35" s="23" t="s">
        <v>16</v>
      </c>
      <c r="E35" s="23" t="s">
        <v>90</v>
      </c>
      <c r="F35" s="24"/>
      <c r="G35" s="25">
        <v>2000</v>
      </c>
      <c r="H35" s="28"/>
      <c r="I35" s="26">
        <v>2000</v>
      </c>
      <c r="J35" s="26"/>
      <c r="K35" s="57"/>
      <c r="L35" s="27"/>
      <c r="M35" s="28"/>
      <c r="N35" s="63"/>
      <c r="O35" s="63"/>
    </row>
    <row r="36" spans="1:15" s="29" customFormat="1" ht="94.5" x14ac:dyDescent="0.25">
      <c r="A36" s="22" t="s">
        <v>80</v>
      </c>
      <c r="B36" s="23" t="s">
        <v>14</v>
      </c>
      <c r="C36" s="23" t="s">
        <v>15</v>
      </c>
      <c r="D36" s="23" t="s">
        <v>16</v>
      </c>
      <c r="E36" s="23" t="s">
        <v>35</v>
      </c>
      <c r="F36" s="24"/>
      <c r="G36" s="25">
        <v>1014.8</v>
      </c>
      <c r="H36" s="28">
        <v>0</v>
      </c>
      <c r="I36" s="26">
        <v>500</v>
      </c>
      <c r="J36" s="26"/>
      <c r="K36" s="57" t="s">
        <v>36</v>
      </c>
      <c r="L36" s="27">
        <v>759.5</v>
      </c>
      <c r="M36" s="28"/>
      <c r="N36" s="63">
        <v>5000</v>
      </c>
      <c r="O36" s="63"/>
    </row>
    <row r="37" spans="1:15" s="29" customFormat="1" ht="110.25" x14ac:dyDescent="0.25">
      <c r="A37" s="22" t="s">
        <v>78</v>
      </c>
      <c r="B37" s="23" t="s">
        <v>14</v>
      </c>
      <c r="C37" s="23" t="s">
        <v>15</v>
      </c>
      <c r="D37" s="23" t="s">
        <v>16</v>
      </c>
      <c r="E37" s="23" t="s">
        <v>46</v>
      </c>
      <c r="F37" s="24"/>
      <c r="G37" s="25">
        <v>4030.8</v>
      </c>
      <c r="H37" s="28">
        <v>1686.2</v>
      </c>
      <c r="I37" s="26">
        <v>3730</v>
      </c>
      <c r="J37" s="26"/>
      <c r="K37" s="57"/>
      <c r="L37" s="27"/>
      <c r="M37" s="28"/>
      <c r="N37" s="63"/>
      <c r="O37" s="63"/>
    </row>
    <row r="38" spans="1:15" s="29" customFormat="1" ht="110.25" x14ac:dyDescent="0.25">
      <c r="A38" s="22" t="s">
        <v>79</v>
      </c>
      <c r="B38" s="23" t="s">
        <v>14</v>
      </c>
      <c r="C38" s="23" t="s">
        <v>15</v>
      </c>
      <c r="D38" s="23" t="s">
        <v>16</v>
      </c>
      <c r="E38" s="23" t="s">
        <v>47</v>
      </c>
      <c r="F38" s="24"/>
      <c r="G38" s="25">
        <v>1538</v>
      </c>
      <c r="H38" s="28">
        <v>1342</v>
      </c>
      <c r="I38" s="26">
        <v>1500</v>
      </c>
      <c r="J38" s="26"/>
      <c r="K38" s="57" t="s">
        <v>48</v>
      </c>
      <c r="L38" s="27">
        <v>1274.3</v>
      </c>
      <c r="M38" s="28">
        <v>805.2</v>
      </c>
      <c r="N38" s="63">
        <v>2000</v>
      </c>
      <c r="O38" s="63"/>
    </row>
    <row r="39" spans="1:15" s="29" customFormat="1" ht="126" x14ac:dyDescent="0.25">
      <c r="A39" s="22" t="s">
        <v>49</v>
      </c>
      <c r="B39" s="23" t="s">
        <v>14</v>
      </c>
      <c r="C39" s="23" t="s">
        <v>15</v>
      </c>
      <c r="D39" s="23" t="s">
        <v>16</v>
      </c>
      <c r="E39" s="23" t="s">
        <v>50</v>
      </c>
      <c r="F39" s="24"/>
      <c r="G39" s="25">
        <v>1100</v>
      </c>
      <c r="H39" s="28">
        <v>346.4</v>
      </c>
      <c r="I39" s="26">
        <v>600</v>
      </c>
      <c r="J39" s="26"/>
      <c r="K39" s="57" t="s">
        <v>51</v>
      </c>
      <c r="L39" s="27">
        <v>1286.4000000000001</v>
      </c>
      <c r="M39" s="28">
        <v>850.5</v>
      </c>
      <c r="N39" s="63"/>
      <c r="O39" s="63"/>
    </row>
    <row r="40" spans="1:15" s="29" customFormat="1" ht="94.5" x14ac:dyDescent="0.25">
      <c r="A40" s="30" t="s">
        <v>52</v>
      </c>
      <c r="B40" s="23" t="s">
        <v>14</v>
      </c>
      <c r="C40" s="23" t="s">
        <v>15</v>
      </c>
      <c r="D40" s="23" t="s">
        <v>16</v>
      </c>
      <c r="E40" s="23" t="s">
        <v>53</v>
      </c>
      <c r="F40" s="24"/>
      <c r="G40" s="25">
        <v>376.9</v>
      </c>
      <c r="H40" s="28">
        <v>305.39999999999998</v>
      </c>
      <c r="I40" s="26">
        <v>1400</v>
      </c>
      <c r="J40" s="26"/>
      <c r="K40" s="57"/>
      <c r="L40" s="27"/>
      <c r="M40" s="28"/>
      <c r="N40" s="63"/>
      <c r="O40" s="63"/>
    </row>
    <row r="41" spans="1:15" s="29" customFormat="1" ht="54" customHeight="1" x14ac:dyDescent="0.25">
      <c r="A41" s="30" t="s">
        <v>56</v>
      </c>
      <c r="B41" s="23" t="s">
        <v>14</v>
      </c>
      <c r="C41" s="23" t="s">
        <v>15</v>
      </c>
      <c r="D41" s="23" t="s">
        <v>16</v>
      </c>
      <c r="E41" s="23" t="s">
        <v>57</v>
      </c>
      <c r="F41" s="24"/>
      <c r="G41" s="25">
        <v>21.2</v>
      </c>
      <c r="H41" s="28">
        <v>19.600000000000001</v>
      </c>
      <c r="I41" s="26">
        <v>100</v>
      </c>
      <c r="J41" s="26"/>
      <c r="K41" s="57" t="s">
        <v>88</v>
      </c>
      <c r="L41" s="27">
        <v>138.19999999999999</v>
      </c>
      <c r="M41" s="28">
        <v>56.2</v>
      </c>
      <c r="N41" s="63"/>
      <c r="O41" s="63"/>
    </row>
    <row r="42" spans="1:15" s="29" customFormat="1" ht="54" customHeight="1" x14ac:dyDescent="0.25">
      <c r="A42" s="30" t="s">
        <v>109</v>
      </c>
      <c r="B42" s="23" t="s">
        <v>14</v>
      </c>
      <c r="C42" s="23" t="s">
        <v>15</v>
      </c>
      <c r="D42" s="23" t="s">
        <v>16</v>
      </c>
      <c r="E42" s="23" t="s">
        <v>110</v>
      </c>
      <c r="F42" s="24"/>
      <c r="G42" s="25">
        <v>66.400000000000006</v>
      </c>
      <c r="H42" s="28"/>
      <c r="I42" s="26">
        <v>200</v>
      </c>
      <c r="J42" s="26"/>
      <c r="K42" s="57" t="s">
        <v>111</v>
      </c>
      <c r="L42" s="27">
        <v>1260.5999999999999</v>
      </c>
      <c r="M42" s="28"/>
      <c r="N42" s="63"/>
      <c r="O42" s="63"/>
    </row>
    <row r="43" spans="1:15" s="29" customFormat="1" ht="110.25" x14ac:dyDescent="0.25">
      <c r="A43" s="22" t="s">
        <v>66</v>
      </c>
      <c r="B43" s="23" t="s">
        <v>14</v>
      </c>
      <c r="C43" s="23" t="s">
        <v>15</v>
      </c>
      <c r="D43" s="23" t="s">
        <v>16</v>
      </c>
      <c r="E43" s="23" t="s">
        <v>67</v>
      </c>
      <c r="F43" s="24"/>
      <c r="G43" s="25">
        <v>10053.4</v>
      </c>
      <c r="H43" s="28">
        <v>8063.6</v>
      </c>
      <c r="I43" s="26">
        <v>11000</v>
      </c>
      <c r="J43" s="26"/>
      <c r="K43" s="57"/>
      <c r="L43" s="27">
        <v>95097.1</v>
      </c>
      <c r="M43" s="28">
        <v>94254.2</v>
      </c>
      <c r="N43" s="63"/>
      <c r="O43" s="63"/>
    </row>
    <row r="44" spans="1:15" s="29" customFormat="1" ht="78.75" x14ac:dyDescent="0.25">
      <c r="A44" s="22" t="s">
        <v>70</v>
      </c>
      <c r="B44" s="23" t="s">
        <v>14</v>
      </c>
      <c r="C44" s="23" t="s">
        <v>15</v>
      </c>
      <c r="D44" s="23" t="s">
        <v>16</v>
      </c>
      <c r="E44" s="23" t="s">
        <v>71</v>
      </c>
      <c r="F44" s="24"/>
      <c r="G44" s="25">
        <v>40890.5</v>
      </c>
      <c r="H44" s="28">
        <v>12409.1</v>
      </c>
      <c r="I44" s="26">
        <v>20795.900000000001</v>
      </c>
      <c r="J44" s="26"/>
      <c r="K44" s="57"/>
      <c r="L44" s="27"/>
      <c r="M44" s="28"/>
      <c r="N44" s="63"/>
      <c r="O44" s="63"/>
    </row>
    <row r="45" spans="1:15" s="29" customFormat="1" ht="78.75" x14ac:dyDescent="0.25">
      <c r="A45" s="22" t="s">
        <v>93</v>
      </c>
      <c r="B45" s="23" t="s">
        <v>14</v>
      </c>
      <c r="C45" s="23" t="s">
        <v>15</v>
      </c>
      <c r="D45" s="23" t="s">
        <v>16</v>
      </c>
      <c r="E45" s="23" t="s">
        <v>94</v>
      </c>
      <c r="F45" s="24"/>
      <c r="G45" s="25">
        <v>1719.9</v>
      </c>
      <c r="H45" s="28">
        <v>295.89999999999998</v>
      </c>
      <c r="I45" s="26">
        <v>2003.9</v>
      </c>
      <c r="J45" s="26"/>
      <c r="K45" s="57" t="s">
        <v>101</v>
      </c>
      <c r="L45" s="45">
        <v>3371</v>
      </c>
      <c r="M45" s="28">
        <v>176</v>
      </c>
      <c r="N45" s="63"/>
      <c r="O45" s="63"/>
    </row>
    <row r="46" spans="1:15" s="29" customFormat="1" x14ac:dyDescent="0.25">
      <c r="A46" s="22" t="s">
        <v>102</v>
      </c>
      <c r="B46" s="23" t="s">
        <v>14</v>
      </c>
      <c r="C46" s="23" t="s">
        <v>15</v>
      </c>
      <c r="D46" s="23" t="s">
        <v>16</v>
      </c>
      <c r="E46" s="23" t="s">
        <v>103</v>
      </c>
      <c r="F46" s="24"/>
      <c r="G46" s="25">
        <v>1500</v>
      </c>
      <c r="H46" s="28">
        <v>500</v>
      </c>
      <c r="I46" s="26"/>
      <c r="J46" s="26"/>
      <c r="K46" s="57"/>
      <c r="L46" s="45"/>
      <c r="M46" s="28"/>
      <c r="N46" s="63"/>
      <c r="O46" s="63"/>
    </row>
    <row r="47" spans="1:15" s="29" customFormat="1" x14ac:dyDescent="0.25">
      <c r="A47" s="22" t="s">
        <v>105</v>
      </c>
      <c r="B47" s="23" t="s">
        <v>14</v>
      </c>
      <c r="C47" s="23" t="s">
        <v>15</v>
      </c>
      <c r="D47" s="23" t="s">
        <v>16</v>
      </c>
      <c r="E47" s="23" t="s">
        <v>104</v>
      </c>
      <c r="F47" s="24"/>
      <c r="G47" s="25">
        <v>1000</v>
      </c>
      <c r="H47" s="28"/>
      <c r="I47" s="26"/>
      <c r="J47" s="26"/>
      <c r="K47" s="57"/>
      <c r="L47" s="45"/>
      <c r="M47" s="28"/>
      <c r="N47" s="63"/>
      <c r="O47" s="63"/>
    </row>
    <row r="48" spans="1:15" s="29" customFormat="1" x14ac:dyDescent="0.25">
      <c r="A48" s="22"/>
      <c r="B48" s="23"/>
      <c r="C48" s="23"/>
      <c r="D48" s="23"/>
      <c r="E48" s="23"/>
      <c r="F48" s="24"/>
      <c r="G48" s="25"/>
      <c r="H48" s="28"/>
      <c r="I48" s="26"/>
      <c r="J48" s="26"/>
      <c r="K48" s="57"/>
      <c r="L48" s="45"/>
      <c r="M48" s="28"/>
      <c r="N48" s="63"/>
      <c r="O48" s="63"/>
    </row>
    <row r="49" spans="1:15" s="29" customFormat="1" ht="36" customHeight="1" x14ac:dyDescent="0.25">
      <c r="A49" s="41" t="s">
        <v>81</v>
      </c>
      <c r="B49" s="42"/>
      <c r="C49" s="42"/>
      <c r="D49" s="42"/>
      <c r="E49" s="42"/>
      <c r="F49" s="43"/>
      <c r="G49" s="44">
        <f>SUM(G50:G54)</f>
        <v>34000</v>
      </c>
      <c r="H49" s="44">
        <f>SUM(H50:H54)</f>
        <v>28385.1</v>
      </c>
      <c r="I49" s="44">
        <f t="shared" ref="I49:J49" si="4">SUM(I50:I54)</f>
        <v>35000</v>
      </c>
      <c r="J49" s="44">
        <f t="shared" si="4"/>
        <v>0</v>
      </c>
      <c r="K49" s="59"/>
      <c r="L49" s="44">
        <f t="shared" ref="L49:O49" si="5">SUM(L50:L54)</f>
        <v>108838</v>
      </c>
      <c r="M49" s="44">
        <f t="shared" si="5"/>
        <v>86282</v>
      </c>
      <c r="N49" s="44">
        <f t="shared" si="5"/>
        <v>0</v>
      </c>
      <c r="O49" s="44">
        <f t="shared" si="5"/>
        <v>0</v>
      </c>
    </row>
    <row r="50" spans="1:15" s="29" customFormat="1" ht="78.75" x14ac:dyDescent="0.25">
      <c r="A50" s="22" t="s">
        <v>58</v>
      </c>
      <c r="B50" s="23" t="s">
        <v>14</v>
      </c>
      <c r="C50" s="23" t="s">
        <v>15</v>
      </c>
      <c r="D50" s="23" t="s">
        <v>16</v>
      </c>
      <c r="E50" s="23" t="s">
        <v>59</v>
      </c>
      <c r="F50" s="24"/>
      <c r="G50" s="25">
        <v>14000</v>
      </c>
      <c r="H50" s="28">
        <v>10385.1</v>
      </c>
      <c r="I50" s="26">
        <v>10000</v>
      </c>
      <c r="J50" s="26"/>
      <c r="K50" s="57"/>
      <c r="L50" s="27"/>
      <c r="M50" s="28"/>
      <c r="N50" s="63"/>
      <c r="O50" s="63"/>
    </row>
    <row r="51" spans="1:15" s="29" customFormat="1" ht="94.5" x14ac:dyDescent="0.25">
      <c r="A51" s="22" t="s">
        <v>83</v>
      </c>
      <c r="B51" s="23" t="s">
        <v>14</v>
      </c>
      <c r="C51" s="23" t="s">
        <v>15</v>
      </c>
      <c r="D51" s="23" t="s">
        <v>16</v>
      </c>
      <c r="E51" s="23" t="s">
        <v>60</v>
      </c>
      <c r="F51" s="24"/>
      <c r="G51" s="25">
        <v>0</v>
      </c>
      <c r="H51" s="28">
        <v>0</v>
      </c>
      <c r="I51" s="26">
        <v>5000</v>
      </c>
      <c r="J51" s="26"/>
      <c r="K51" s="57" t="s">
        <v>61</v>
      </c>
      <c r="L51" s="27">
        <v>7000</v>
      </c>
      <c r="M51" s="28">
        <v>4635</v>
      </c>
      <c r="N51" s="63"/>
      <c r="O51" s="63"/>
    </row>
    <row r="52" spans="1:15" s="29" customFormat="1" ht="94.5" x14ac:dyDescent="0.25">
      <c r="A52" s="22" t="s">
        <v>91</v>
      </c>
      <c r="B52" s="23" t="s">
        <v>14</v>
      </c>
      <c r="C52" s="23" t="s">
        <v>15</v>
      </c>
      <c r="D52" s="23" t="s">
        <v>16</v>
      </c>
      <c r="E52" s="23" t="s">
        <v>92</v>
      </c>
      <c r="F52" s="24"/>
      <c r="G52" s="25">
        <v>2000</v>
      </c>
      <c r="H52" s="28">
        <v>0</v>
      </c>
      <c r="I52" s="26">
        <v>2000</v>
      </c>
      <c r="J52" s="26"/>
      <c r="K52" s="57" t="s">
        <v>100</v>
      </c>
      <c r="L52" s="27">
        <v>20191</v>
      </c>
      <c r="M52" s="28"/>
      <c r="N52" s="63"/>
      <c r="O52" s="63"/>
    </row>
    <row r="53" spans="1:15" s="29" customFormat="1" ht="78.75" x14ac:dyDescent="0.25">
      <c r="A53" s="22" t="s">
        <v>62</v>
      </c>
      <c r="B53" s="23" t="s">
        <v>14</v>
      </c>
      <c r="C53" s="23" t="s">
        <v>15</v>
      </c>
      <c r="D53" s="23" t="s">
        <v>16</v>
      </c>
      <c r="E53" s="23" t="s">
        <v>63</v>
      </c>
      <c r="F53" s="24"/>
      <c r="G53" s="25">
        <v>14000</v>
      </c>
      <c r="H53" s="28">
        <v>14000</v>
      </c>
      <c r="I53" s="26">
        <v>14000</v>
      </c>
      <c r="J53" s="26"/>
      <c r="K53" s="57" t="s">
        <v>85</v>
      </c>
      <c r="L53" s="27">
        <v>44655</v>
      </c>
      <c r="M53" s="28">
        <v>44655</v>
      </c>
      <c r="N53" s="63"/>
      <c r="O53" s="63"/>
    </row>
    <row r="54" spans="1:15" s="29" customFormat="1" ht="78.75" x14ac:dyDescent="0.25">
      <c r="A54" s="22" t="s">
        <v>64</v>
      </c>
      <c r="B54" s="23" t="s">
        <v>14</v>
      </c>
      <c r="C54" s="23" t="s">
        <v>15</v>
      </c>
      <c r="D54" s="23" t="s">
        <v>16</v>
      </c>
      <c r="E54" s="23" t="s">
        <v>65</v>
      </c>
      <c r="F54" s="24"/>
      <c r="G54" s="25">
        <v>4000</v>
      </c>
      <c r="H54" s="28">
        <v>4000</v>
      </c>
      <c r="I54" s="26">
        <v>4000</v>
      </c>
      <c r="J54" s="26"/>
      <c r="K54" s="57" t="s">
        <v>86</v>
      </c>
      <c r="L54" s="27">
        <v>36992</v>
      </c>
      <c r="M54" s="28">
        <v>36992</v>
      </c>
      <c r="N54" s="63"/>
      <c r="O54" s="63"/>
    </row>
  </sheetData>
  <mergeCells count="6">
    <mergeCell ref="H11:H12"/>
    <mergeCell ref="A2:G2"/>
    <mergeCell ref="A9:E9"/>
    <mergeCell ref="A11:A12"/>
    <mergeCell ref="B11:E11"/>
    <mergeCell ref="G11:G12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2кв. 2017 г.</vt:lpstr>
      <vt:lpstr>2016</vt:lpstr>
      <vt:lpstr>1 июля</vt:lpstr>
      <vt:lpstr>за 2015 год</vt:lpstr>
      <vt:lpstr>на 1 окт</vt:lpstr>
      <vt:lpstr>'2кв. 2017 г.'!Область_печати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Чирцова</dc:creator>
  <cp:lastModifiedBy>Пользователь</cp:lastModifiedBy>
  <cp:lastPrinted>2019-10-08T08:56:16Z</cp:lastPrinted>
  <dcterms:created xsi:type="dcterms:W3CDTF">2015-02-04T09:38:39Z</dcterms:created>
  <dcterms:modified xsi:type="dcterms:W3CDTF">2019-10-08T09:25:17Z</dcterms:modified>
</cp:coreProperties>
</file>